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540" activeTab="0"/>
  </bookViews>
  <sheets>
    <sheet name="GP II st SS" sheetId="1" r:id="rId1"/>
    <sheet name="Lista pdw" sheetId="2" r:id="rId2"/>
  </sheets>
  <definedNames/>
  <calcPr calcMode="manual" fullCalcOnLoad="1"/>
</workbook>
</file>

<file path=xl/sharedStrings.xml><?xml version="1.0" encoding="utf-8"?>
<sst xmlns="http://schemas.openxmlformats.org/spreadsheetml/2006/main" count="352" uniqueCount="134">
  <si>
    <t>Semestr 1</t>
  </si>
  <si>
    <t>Plan studiów</t>
  </si>
  <si>
    <t>Nazwa przedmiotu</t>
  </si>
  <si>
    <t>Forma zaliczenia</t>
  </si>
  <si>
    <t>Razem:</t>
  </si>
  <si>
    <t>Łącznie</t>
  </si>
  <si>
    <t>Wykład</t>
  </si>
  <si>
    <t>Konwersatorium</t>
  </si>
  <si>
    <t>Lp.</t>
  </si>
  <si>
    <t>Liczba godzin</t>
  </si>
  <si>
    <t>Punkty ECTS</t>
  </si>
  <si>
    <t>Ćw. audytoryjne</t>
  </si>
  <si>
    <t>godzin</t>
  </si>
  <si>
    <t>punktów ECTS</t>
  </si>
  <si>
    <t>egzamin</t>
  </si>
  <si>
    <t>E</t>
  </si>
  <si>
    <t xml:space="preserve">zaliczenie z oceną </t>
  </si>
  <si>
    <t>ZO</t>
  </si>
  <si>
    <t>zaliczenie</t>
  </si>
  <si>
    <t>Z</t>
  </si>
  <si>
    <t>Forma zaliczenia:</t>
  </si>
  <si>
    <t>Oznaczenie:</t>
  </si>
  <si>
    <t>Legenda:</t>
  </si>
  <si>
    <t>Łącznie godzin</t>
  </si>
  <si>
    <t>Łącznie punktów ECTS</t>
  </si>
  <si>
    <t>łączna ilość godzin danego przedmiotu (ze wszystkich rodzajów zajęć: W, K, S, ćw.)</t>
  </si>
  <si>
    <t>łączna ilość punktów ECTS dla danego przedmiotu (ze wszystkich rodzajów zajęć: W, K, S, Ćw.)</t>
  </si>
  <si>
    <t>Semestr 2</t>
  </si>
  <si>
    <t>Semestr 3</t>
  </si>
  <si>
    <t>Semestr 4</t>
  </si>
  <si>
    <t>podsumowanie ilości godzin, punktów ECTS dla wszystkich przedmiotów</t>
  </si>
  <si>
    <t>Ćw. laboratoryjne</t>
  </si>
  <si>
    <t>Ćw. terenowe</t>
  </si>
  <si>
    <t>Ćw. Warsztatowe</t>
  </si>
  <si>
    <t>Ćw. warsztatowe</t>
  </si>
  <si>
    <r>
      <t xml:space="preserve">Kierunek: </t>
    </r>
    <r>
      <rPr>
        <sz val="10"/>
        <rFont val="Arial"/>
        <family val="2"/>
      </rPr>
      <t>Gospodarka przestrzenna</t>
    </r>
  </si>
  <si>
    <r>
      <t xml:space="preserve">Rodzaj studiów: </t>
    </r>
    <r>
      <rPr>
        <sz val="10"/>
        <rFont val="Arial"/>
        <family val="2"/>
      </rPr>
      <t>studia drugiego stopnia</t>
    </r>
  </si>
  <si>
    <r>
      <t xml:space="preserve">Forma studiów: </t>
    </r>
    <r>
      <rPr>
        <sz val="10"/>
        <rFont val="Arial"/>
        <family val="2"/>
      </rPr>
      <t>stacjonarne</t>
    </r>
  </si>
  <si>
    <r>
      <t xml:space="preserve">Profil studiów: </t>
    </r>
    <r>
      <rPr>
        <sz val="10"/>
        <rFont val="Arial"/>
        <family val="2"/>
      </rPr>
      <t>ogólnoakademicki</t>
    </r>
  </si>
  <si>
    <t>Organizacja i zarządzanie</t>
  </si>
  <si>
    <t>Polityka regionalna</t>
  </si>
  <si>
    <t>Prawo zagospodarowania przestrzeni</t>
  </si>
  <si>
    <t>Ekofizjografia planistyczna</t>
  </si>
  <si>
    <t>Zaawansowany rysunek techniczny i planistyczny</t>
  </si>
  <si>
    <t>Ochrona europejskiego dziedzictwa kulturowego</t>
  </si>
  <si>
    <t>Język obcy</t>
  </si>
  <si>
    <t>Seminarium magisterskie</t>
  </si>
  <si>
    <t>Konkurencyjność lokalizacji</t>
  </si>
  <si>
    <t xml:space="preserve">Sozologiczne uwarunkowania jakości życia człowieka </t>
  </si>
  <si>
    <t>Gospodarka wodna</t>
  </si>
  <si>
    <t>Procesy rewitalizacyjne</t>
  </si>
  <si>
    <t xml:space="preserve"> </t>
  </si>
  <si>
    <t>Partycypacja społeczna</t>
  </si>
  <si>
    <t>Ekstremalne zjawiska przyrodnicze</t>
  </si>
  <si>
    <t>Planowanie systemów transportowych</t>
  </si>
  <si>
    <t>Wycena nieruchomości</t>
  </si>
  <si>
    <t>Planowanie krajobrazu</t>
  </si>
  <si>
    <t>Analiza ryzyka występowania ekstremalnych zjawisk naturalnych</t>
  </si>
  <si>
    <t>Problemy zanieczyszczenia środowiska</t>
  </si>
  <si>
    <r>
      <t xml:space="preserve">Specjalność: </t>
    </r>
  </si>
  <si>
    <t>Moduł do wyboru 1 - Rozwój regionalny i lokalny</t>
  </si>
  <si>
    <t>9a</t>
  </si>
  <si>
    <t>Moduł do wyboru 2 - Zarządzanie środowiskiem w gospodarce przestrzennej</t>
  </si>
  <si>
    <t>10a</t>
  </si>
  <si>
    <t>Razem w semestrze Moduł 1:</t>
  </si>
  <si>
    <t>Razem w semestrze Moduł 2:</t>
  </si>
  <si>
    <t>8a</t>
  </si>
  <si>
    <t>8b</t>
  </si>
  <si>
    <t>8c</t>
  </si>
  <si>
    <t>8d</t>
  </si>
  <si>
    <t>9b</t>
  </si>
  <si>
    <t>9c</t>
  </si>
  <si>
    <t>Razem w I roku Moduł 1:</t>
  </si>
  <si>
    <t>Razem w I roku Moduł 2:</t>
  </si>
  <si>
    <t>GIS (techniczna, społeczno-ekonomiczna, środowiskowa)</t>
  </si>
  <si>
    <t>Gospodarka przestrzenna w strefie nadmorskiej</t>
  </si>
  <si>
    <t>Kształtowanie środowiska przyrodniczego i kulturowego</t>
  </si>
  <si>
    <t>Przedmiot do wyboru 1</t>
  </si>
  <si>
    <t>Przedmiot do wyboru 2</t>
  </si>
  <si>
    <t>Pracownia magisterska</t>
  </si>
  <si>
    <t>Zagospodarowanie obszarów turystycznych</t>
  </si>
  <si>
    <t>Ekonomiczne, społeczne i ekologiczne skutki katastrof naturalnych i technicznych</t>
  </si>
  <si>
    <t>Przedmiot do wyboru 3</t>
  </si>
  <si>
    <t>Marketing terytorialny</t>
  </si>
  <si>
    <t>Analiza i modelowanie w planowaniu i zagospodarowaniu przestrzennym</t>
  </si>
  <si>
    <t>Planowanie rozwoju miast</t>
  </si>
  <si>
    <t>Monitoring i ewaluacja polityki samorządowej</t>
  </si>
  <si>
    <t>Gospodarka mieszkaniowa</t>
  </si>
  <si>
    <t>Interpretacja środowiska przyrodniczego</t>
  </si>
  <si>
    <t>Zarządzanie wodami w świetle RDW i RDP</t>
  </si>
  <si>
    <t>Prognozy oddziaływania na środowisko</t>
  </si>
  <si>
    <t xml:space="preserve">Obieg wody na obszarach przekształconych antropogenicznie </t>
  </si>
  <si>
    <t>Biotyczne aspekty funkcjonowania krajobrazu kulturowego</t>
  </si>
  <si>
    <t>Praktyka zawodowa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</si>
  <si>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</si>
  <si>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</si>
  <si>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</si>
  <si>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</si>
  <si>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</si>
  <si>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</si>
  <si>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</si>
  <si>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</si>
  <si>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</si>
  <si>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</si>
  <si>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Razem w II roku Moduł 1:</t>
  </si>
  <si>
    <t>Razem w II roku Moduł 2:</t>
  </si>
  <si>
    <t>Seminarium</t>
  </si>
  <si>
    <r>
      <t>Recent findings in urban socio-economic development</t>
    </r>
    <r>
      <rPr>
        <sz val="10"/>
        <rFont val="Calibri"/>
        <family val="2"/>
      </rPr>
      <t>*</t>
    </r>
  </si>
  <si>
    <t>* zajęcia przygotowane w ramach modyfikacji progarmu studiów projekt POWER ProUG</t>
  </si>
  <si>
    <r>
      <t>Innowacyjna gospodarka przestrzenna: spojrzenie w przyszłość</t>
    </r>
    <r>
      <rPr>
        <i/>
        <sz val="10"/>
        <rFont val="Calibri"/>
        <family val="2"/>
      </rPr>
      <t>*</t>
    </r>
  </si>
  <si>
    <t>Lista przedmiotów do wyboru</t>
  </si>
  <si>
    <t>lp.</t>
  </si>
  <si>
    <t>przedmiot</t>
  </si>
  <si>
    <t>prowadzący</t>
  </si>
  <si>
    <t xml:space="preserve">Sacrum w przestrzeni publicznej </t>
  </si>
  <si>
    <t>dr hab. L. Przybylska, prof. UG</t>
  </si>
  <si>
    <t>dr hab. M. Czepczyński, prof. UG</t>
  </si>
  <si>
    <t>prof. Z. Kordel</t>
  </si>
  <si>
    <t>dr T. Sadoń-Osowiecka</t>
  </si>
  <si>
    <t>dr A. Kaczorowska</t>
  </si>
  <si>
    <t xml:space="preserve">Miejskie obszary problemowe oraz ich rewitalizacja </t>
  </si>
  <si>
    <t>dr A. Morawska, dr hab. T. Michalski, prof.. UG</t>
  </si>
  <si>
    <t>Logistyka w gospodarce przestrzennej</t>
  </si>
  <si>
    <t xml:space="preserve">Cultural Landscape </t>
  </si>
  <si>
    <t>Antropologia przestrzeni miejskich</t>
  </si>
  <si>
    <t>Monitoring środowiska</t>
  </si>
  <si>
    <t>dr I. Chlost, dr M. Owczarek</t>
  </si>
  <si>
    <t>Klimatyczne uwarunkowania zagospodarowania przestrzennego</t>
  </si>
  <si>
    <t>dr M. Owczarek</t>
  </si>
  <si>
    <t>Woda w środowisku człowieka</t>
  </si>
  <si>
    <t xml:space="preserve">dr hab. J. Fac-Beneda, prof. UG </t>
  </si>
  <si>
    <t xml:space="preserve">Geografia miejsc dzieci i młodzieży </t>
  </si>
  <si>
    <t>Zaproszenie do projektowania miast - nowe modele interakcji społecznych</t>
  </si>
  <si>
    <t>zajęcia do wyboru realizowane w wymiarze co najmniej 30% punktów ECTS w tym przedmioty do wyboru z listy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</si>
</sst>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0" tint="-0.3499799966812134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9"/>
  <sheetViews>
    <sheetView tabSelected="1" zoomScale="90" zoomScaleNormal="90" workbookViewId="0" topLeftCell="A10">
      <selection activeCell="A20" sqref="A20"/>
    </sheetView>
  </sheetViews>
  <sheetFormatPr defaultColWidth="9.140625" defaultRowHeight="12.75"/>
  <cols>
    <col min="2" max="2" width="47.7109375" style="0" customWidth="1"/>
    <col min="3" max="3" width="3.7109375" style="0" customWidth="1"/>
    <col min="4" max="5" width="3.8515625" style="0" customWidth="1"/>
    <col min="6" max="6" width="4.8515625" style="0" customWidth="1"/>
    <col min="7" max="7" width="4.28125" style="0" customWidth="1"/>
    <col min="8" max="8" width="3.7109375" style="0" customWidth="1"/>
    <col min="9" max="10" width="4.421875" style="0" customWidth="1"/>
    <col min="11" max="11" width="5.140625" style="0" customWidth="1"/>
    <col min="12" max="12" width="3.8515625" style="0" customWidth="1"/>
    <col min="13" max="13" width="4.28125" style="0" customWidth="1"/>
    <col min="14" max="15" width="3.7109375" style="0" customWidth="1"/>
    <col min="16" max="16" width="4.421875" style="0" customWidth="1"/>
    <col min="17" max="23" width="3.7109375" style="0" customWidth="1"/>
    <col min="24" max="24" width="4.140625" style="0" customWidth="1"/>
    <col min="25" max="25" width="4.57421875" style="0" customWidth="1"/>
  </cols>
  <sheetData>
    <row r="1" spans="1:25" ht="19.5" customHeight="1">
      <c r="A1" s="32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2.75">
      <c r="A2" s="1" t="s">
        <v>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1" t="s">
        <v>59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1" t="s">
        <v>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1" t="s">
        <v>37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3.5" thickBot="1">
      <c r="A6" s="1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7.25" customHeight="1" thickBot="1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ht="25.5" customHeight="1" thickBot="1">
      <c r="A8" s="35" t="s">
        <v>8</v>
      </c>
      <c r="B8" s="31" t="s">
        <v>2</v>
      </c>
      <c r="C8" s="31" t="s">
        <v>6</v>
      </c>
      <c r="D8" s="31"/>
      <c r="E8" s="31"/>
      <c r="F8" s="31" t="s">
        <v>106</v>
      </c>
      <c r="G8" s="31"/>
      <c r="H8" s="31"/>
      <c r="I8" s="31" t="s">
        <v>7</v>
      </c>
      <c r="J8" s="31"/>
      <c r="K8" s="31"/>
      <c r="L8" s="31" t="s">
        <v>11</v>
      </c>
      <c r="M8" s="31"/>
      <c r="N8" s="31"/>
      <c r="O8" s="31" t="s">
        <v>31</v>
      </c>
      <c r="P8" s="31"/>
      <c r="Q8" s="31"/>
      <c r="R8" s="31" t="s">
        <v>34</v>
      </c>
      <c r="S8" s="31"/>
      <c r="T8" s="31"/>
      <c r="U8" s="31" t="s">
        <v>32</v>
      </c>
      <c r="V8" s="31"/>
      <c r="W8" s="31"/>
      <c r="X8" s="31" t="s">
        <v>5</v>
      </c>
      <c r="Y8" s="31"/>
    </row>
    <row r="9" spans="1:25" ht="87.75" customHeight="1" thickBot="1">
      <c r="A9" s="35"/>
      <c r="B9" s="31"/>
      <c r="C9" s="15" t="s">
        <v>9</v>
      </c>
      <c r="D9" s="15" t="s">
        <v>10</v>
      </c>
      <c r="E9" s="15" t="s">
        <v>3</v>
      </c>
      <c r="F9" s="15" t="s">
        <v>9</v>
      </c>
      <c r="G9" s="15" t="s">
        <v>10</v>
      </c>
      <c r="H9" s="15" t="s">
        <v>3</v>
      </c>
      <c r="I9" s="15" t="s">
        <v>9</v>
      </c>
      <c r="J9" s="15" t="s">
        <v>10</v>
      </c>
      <c r="K9" s="15" t="s">
        <v>3</v>
      </c>
      <c r="L9" s="15" t="s">
        <v>9</v>
      </c>
      <c r="M9" s="15" t="s">
        <v>10</v>
      </c>
      <c r="N9" s="15" t="s">
        <v>3</v>
      </c>
      <c r="O9" s="15" t="s">
        <v>9</v>
      </c>
      <c r="P9" s="15" t="s">
        <v>10</v>
      </c>
      <c r="Q9" s="15" t="s">
        <v>3</v>
      </c>
      <c r="R9" s="15" t="s">
        <v>9</v>
      </c>
      <c r="S9" s="15" t="s">
        <v>10</v>
      </c>
      <c r="T9" s="15" t="s">
        <v>3</v>
      </c>
      <c r="U9" s="15" t="s">
        <v>9</v>
      </c>
      <c r="V9" s="15" t="s">
        <v>10</v>
      </c>
      <c r="W9" s="15" t="s">
        <v>3</v>
      </c>
      <c r="X9" s="15" t="s">
        <v>12</v>
      </c>
      <c r="Y9" s="15" t="s">
        <v>13</v>
      </c>
    </row>
    <row r="10" spans="1:25" ht="19.5" customHeight="1">
      <c r="A10" s="4">
        <v>1</v>
      </c>
      <c r="B10" s="8" t="s">
        <v>39</v>
      </c>
      <c r="C10" s="4">
        <v>15</v>
      </c>
      <c r="D10" s="4">
        <v>1</v>
      </c>
      <c r="E10" s="4" t="s">
        <v>15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15</v>
      </c>
      <c r="Y10" s="4">
        <v>1</v>
      </c>
    </row>
    <row r="11" spans="1:25" ht="19.5" customHeight="1">
      <c r="A11" s="4">
        <v>2</v>
      </c>
      <c r="B11" s="8" t="s">
        <v>40</v>
      </c>
      <c r="C11" s="4">
        <v>30</v>
      </c>
      <c r="D11" s="4">
        <v>2</v>
      </c>
      <c r="E11" s="4" t="s">
        <v>15</v>
      </c>
      <c r="F11" s="4"/>
      <c r="G11" s="4"/>
      <c r="H11" s="4"/>
      <c r="I11" s="4"/>
      <c r="J11" s="4"/>
      <c r="K11" s="4"/>
      <c r="L11" s="4">
        <v>30</v>
      </c>
      <c r="M11" s="4">
        <v>2</v>
      </c>
      <c r="N11" s="4" t="s">
        <v>17</v>
      </c>
      <c r="O11" s="4"/>
      <c r="P11" s="4"/>
      <c r="Q11" s="4"/>
      <c r="R11" s="4"/>
      <c r="S11" s="4"/>
      <c r="T11" s="4"/>
      <c r="U11" s="4"/>
      <c r="V11" s="4"/>
      <c r="W11" s="4"/>
      <c r="X11" s="4">
        <v>60</v>
      </c>
      <c r="Y11" s="4">
        <v>4</v>
      </c>
    </row>
    <row r="12" spans="1:25" ht="19.5" customHeight="1">
      <c r="A12" s="4">
        <v>3</v>
      </c>
      <c r="B12" s="8" t="s">
        <v>41</v>
      </c>
      <c r="C12" s="4">
        <v>30</v>
      </c>
      <c r="D12" s="4">
        <v>2</v>
      </c>
      <c r="E12" s="4" t="s">
        <v>15</v>
      </c>
      <c r="F12" s="4"/>
      <c r="G12" s="4"/>
      <c r="H12" s="4"/>
      <c r="I12" s="4"/>
      <c r="J12" s="4"/>
      <c r="K12" s="4"/>
      <c r="L12" s="4">
        <v>30</v>
      </c>
      <c r="M12" s="4">
        <v>2</v>
      </c>
      <c r="N12" s="4" t="s">
        <v>17</v>
      </c>
      <c r="O12" s="4"/>
      <c r="P12" s="4"/>
      <c r="Q12" s="4"/>
      <c r="R12" s="4"/>
      <c r="S12" s="4"/>
      <c r="T12" s="4"/>
      <c r="U12" s="4"/>
      <c r="V12" s="4"/>
      <c r="W12" s="4"/>
      <c r="X12" s="4">
        <v>60</v>
      </c>
      <c r="Y12" s="30">
        <v>4</v>
      </c>
    </row>
    <row r="13" spans="1:25" ht="19.5" customHeight="1">
      <c r="A13" s="4">
        <v>4</v>
      </c>
      <c r="B13" s="8" t="s">
        <v>42</v>
      </c>
      <c r="C13" s="4">
        <v>15</v>
      </c>
      <c r="D13" s="4">
        <v>1</v>
      </c>
      <c r="E13" s="4" t="s">
        <v>15</v>
      </c>
      <c r="F13" s="4"/>
      <c r="G13" s="4"/>
      <c r="H13" s="4"/>
      <c r="I13" s="4"/>
      <c r="J13" s="4"/>
      <c r="K13" s="4"/>
      <c r="L13" s="4">
        <v>15</v>
      </c>
      <c r="M13" s="4">
        <v>2</v>
      </c>
      <c r="N13" s="4" t="s">
        <v>17</v>
      </c>
      <c r="O13" s="4"/>
      <c r="P13" s="4"/>
      <c r="Q13" s="4"/>
      <c r="R13" s="4"/>
      <c r="S13" s="4"/>
      <c r="T13" s="4"/>
      <c r="U13" s="4"/>
      <c r="V13" s="4"/>
      <c r="W13" s="4"/>
      <c r="X13" s="4">
        <v>30</v>
      </c>
      <c r="Y13" s="4">
        <v>3</v>
      </c>
    </row>
    <row r="14" spans="1:25" ht="19.5" customHeight="1">
      <c r="A14" s="4">
        <v>5</v>
      </c>
      <c r="B14" s="8" t="s">
        <v>43</v>
      </c>
      <c r="C14" s="4"/>
      <c r="D14" s="4"/>
      <c r="E14" s="4"/>
      <c r="F14" s="4"/>
      <c r="G14" s="4"/>
      <c r="H14" s="4"/>
      <c r="I14" s="4"/>
      <c r="J14" s="4"/>
      <c r="K14" s="4"/>
      <c r="L14" s="4">
        <v>20</v>
      </c>
      <c r="M14" s="4">
        <v>3</v>
      </c>
      <c r="N14" s="4" t="s">
        <v>17</v>
      </c>
      <c r="O14" s="4"/>
      <c r="P14" s="4"/>
      <c r="Q14" s="4"/>
      <c r="R14" s="4"/>
      <c r="S14" s="4"/>
      <c r="T14" s="4"/>
      <c r="U14" s="4"/>
      <c r="V14" s="4"/>
      <c r="W14" s="4"/>
      <c r="X14" s="4">
        <v>20</v>
      </c>
      <c r="Y14" s="4">
        <v>3</v>
      </c>
    </row>
    <row r="15" spans="1:25" ht="19.5" customHeight="1">
      <c r="A15" s="4">
        <v>6</v>
      </c>
      <c r="B15" s="8" t="s">
        <v>44</v>
      </c>
      <c r="C15" s="4">
        <v>30</v>
      </c>
      <c r="D15" s="4">
        <v>2</v>
      </c>
      <c r="E15" s="4" t="s">
        <v>17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30</v>
      </c>
      <c r="Y15" s="4">
        <v>2</v>
      </c>
    </row>
    <row r="16" spans="1:25" ht="19.5" customHeight="1">
      <c r="A16" s="4">
        <v>7</v>
      </c>
      <c r="B16" s="22" t="s">
        <v>46</v>
      </c>
      <c r="C16" s="4"/>
      <c r="D16" s="4"/>
      <c r="E16" s="4"/>
      <c r="F16" s="4">
        <v>30</v>
      </c>
      <c r="G16" s="4">
        <v>10</v>
      </c>
      <c r="H16" s="4" t="s">
        <v>17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30</v>
      </c>
      <c r="Y16" s="4">
        <v>10</v>
      </c>
    </row>
    <row r="17" spans="1:25" ht="19.5" customHeight="1">
      <c r="A17" s="4">
        <v>8</v>
      </c>
      <c r="B17" s="8" t="s">
        <v>60</v>
      </c>
      <c r="C17" s="4">
        <v>15</v>
      </c>
      <c r="D17" s="4">
        <v>1</v>
      </c>
      <c r="E17" s="4"/>
      <c r="F17" s="4"/>
      <c r="G17" s="4"/>
      <c r="H17" s="4"/>
      <c r="I17" s="4"/>
      <c r="J17" s="4"/>
      <c r="K17" s="4"/>
      <c r="L17" s="4">
        <v>15</v>
      </c>
      <c r="M17" s="4">
        <v>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30</v>
      </c>
      <c r="Y17" s="4">
        <v>3</v>
      </c>
    </row>
    <row r="18" spans="1:25" ht="19.5" customHeight="1">
      <c r="A18" s="19" t="s">
        <v>66</v>
      </c>
      <c r="B18" s="20" t="s">
        <v>47</v>
      </c>
      <c r="C18" s="19">
        <v>15</v>
      </c>
      <c r="D18" s="19">
        <v>1</v>
      </c>
      <c r="E18" s="19" t="s">
        <v>17</v>
      </c>
      <c r="F18" s="19"/>
      <c r="G18" s="19"/>
      <c r="H18" s="19"/>
      <c r="I18" s="19"/>
      <c r="J18" s="19"/>
      <c r="K18" s="19"/>
      <c r="L18" s="19">
        <v>15</v>
      </c>
      <c r="M18" s="19">
        <v>2</v>
      </c>
      <c r="N18" s="19" t="s">
        <v>17</v>
      </c>
      <c r="O18" s="19"/>
      <c r="P18" s="19"/>
      <c r="Q18" s="19"/>
      <c r="R18" s="19"/>
      <c r="S18" s="19"/>
      <c r="T18" s="19"/>
      <c r="U18" s="19"/>
      <c r="V18" s="19"/>
      <c r="W18" s="19"/>
      <c r="X18" s="19">
        <v>30</v>
      </c>
      <c r="Y18" s="19">
        <v>3</v>
      </c>
    </row>
    <row r="19" spans="1:27" ht="37.5" customHeight="1">
      <c r="A19" s="4">
        <v>9</v>
      </c>
      <c r="B19" s="8" t="s">
        <v>62</v>
      </c>
      <c r="C19" s="4">
        <v>15</v>
      </c>
      <c r="D19" s="4">
        <v>1</v>
      </c>
      <c r="E19" s="4" t="s">
        <v>17</v>
      </c>
      <c r="F19" s="4"/>
      <c r="G19" s="4"/>
      <c r="H19" s="4"/>
      <c r="I19" s="4"/>
      <c r="J19" s="4"/>
      <c r="K19" s="4"/>
      <c r="L19" s="4">
        <v>15</v>
      </c>
      <c r="M19" s="4">
        <v>2</v>
      </c>
      <c r="N19" s="4" t="s">
        <v>17</v>
      </c>
      <c r="O19" s="4"/>
      <c r="P19" s="4"/>
      <c r="Q19" s="4"/>
      <c r="R19" s="4"/>
      <c r="S19" s="4"/>
      <c r="T19" s="4"/>
      <c r="U19" s="4"/>
      <c r="V19" s="4"/>
      <c r="W19" s="4"/>
      <c r="X19" s="4">
        <v>30</v>
      </c>
      <c r="Y19" s="4">
        <v>3</v>
      </c>
      <c r="AA19" s="9" t="s">
        <v>51</v>
      </c>
    </row>
    <row r="20" spans="1:25" ht="19.5" customHeight="1">
      <c r="A20" s="19" t="s">
        <v>61</v>
      </c>
      <c r="B20" s="20" t="s">
        <v>48</v>
      </c>
      <c r="C20" s="19">
        <v>15</v>
      </c>
      <c r="D20" s="19">
        <v>1</v>
      </c>
      <c r="E20" s="19" t="s">
        <v>17</v>
      </c>
      <c r="F20" s="19"/>
      <c r="G20" s="19"/>
      <c r="H20" s="19"/>
      <c r="I20" s="19"/>
      <c r="J20" s="19"/>
      <c r="K20" s="19"/>
      <c r="L20" s="19">
        <v>15</v>
      </c>
      <c r="M20" s="19">
        <v>2</v>
      </c>
      <c r="N20" s="19" t="s">
        <v>17</v>
      </c>
      <c r="O20" s="19"/>
      <c r="P20" s="19"/>
      <c r="Q20" s="19"/>
      <c r="R20" s="19"/>
      <c r="S20" s="19"/>
      <c r="T20" s="19"/>
      <c r="U20" s="19"/>
      <c r="V20" s="19"/>
      <c r="W20" s="19"/>
      <c r="X20" s="19">
        <v>30</v>
      </c>
      <c r="Y20" s="19">
        <v>3</v>
      </c>
    </row>
    <row r="21" spans="1:25" ht="12.75">
      <c r="A21" s="34" t="s">
        <v>4</v>
      </c>
      <c r="B21" s="34"/>
      <c r="C21" s="4"/>
      <c r="D21" s="4"/>
      <c r="E21" s="16"/>
      <c r="F21" s="4"/>
      <c r="G21" s="4"/>
      <c r="H21" s="16"/>
      <c r="I21" s="4"/>
      <c r="J21" s="4"/>
      <c r="K21" s="16"/>
      <c r="L21" s="4"/>
      <c r="M21" s="4"/>
      <c r="N21" s="16"/>
      <c r="O21" s="4"/>
      <c r="P21" s="4"/>
      <c r="Q21" s="16"/>
      <c r="R21" s="4"/>
      <c r="S21" s="4"/>
      <c r="T21" s="16"/>
      <c r="U21" s="4"/>
      <c r="V21" s="4"/>
      <c r="W21" s="16"/>
      <c r="X21" s="4"/>
      <c r="Y21" s="4"/>
    </row>
    <row r="22" spans="1:25" ht="12.75">
      <c r="A22" s="17"/>
      <c r="B22" s="12" t="s">
        <v>64</v>
      </c>
      <c r="C22" s="7">
        <f>SUM(C10:C17)</f>
        <v>135</v>
      </c>
      <c r="D22" s="7">
        <f>SUM(D10:D16)+D18</f>
        <v>9</v>
      </c>
      <c r="E22" s="18"/>
      <c r="F22" s="7">
        <v>30</v>
      </c>
      <c r="G22" s="7">
        <v>10</v>
      </c>
      <c r="H22" s="18"/>
      <c r="I22" s="7">
        <v>0</v>
      </c>
      <c r="J22" s="7">
        <v>0</v>
      </c>
      <c r="K22" s="18"/>
      <c r="L22" s="7">
        <f>SUM(L10:L17)</f>
        <v>110</v>
      </c>
      <c r="M22" s="7">
        <v>11</v>
      </c>
      <c r="N22" s="16"/>
      <c r="O22" s="4">
        <v>0</v>
      </c>
      <c r="P22" s="4">
        <v>0</v>
      </c>
      <c r="Q22" s="16"/>
      <c r="R22" s="4">
        <v>0</v>
      </c>
      <c r="S22" s="4">
        <v>0</v>
      </c>
      <c r="T22" s="16"/>
      <c r="U22" s="4">
        <v>0</v>
      </c>
      <c r="V22" s="4">
        <v>0</v>
      </c>
      <c r="W22" s="16"/>
      <c r="X22" s="4">
        <f>SUM(X10:X17)</f>
        <v>275</v>
      </c>
      <c r="Y22" s="4">
        <f>SUM(Y10:Y17)</f>
        <v>30</v>
      </c>
    </row>
    <row r="23" spans="1:25" ht="12.75">
      <c r="A23" s="17"/>
      <c r="B23" s="12" t="s">
        <v>65</v>
      </c>
      <c r="C23" s="7">
        <f>C10+C11+C12+C13+C15+C19</f>
        <v>135</v>
      </c>
      <c r="D23" s="7">
        <f>SUM(D10:D16)+D20</f>
        <v>9</v>
      </c>
      <c r="E23" s="18"/>
      <c r="F23" s="7">
        <v>30</v>
      </c>
      <c r="G23" s="7">
        <v>10</v>
      </c>
      <c r="H23" s="18"/>
      <c r="I23" s="7">
        <v>0</v>
      </c>
      <c r="J23" s="7">
        <v>0</v>
      </c>
      <c r="K23" s="18"/>
      <c r="L23" s="7">
        <f>SUM(L19+L14+L13+L12+L11)</f>
        <v>110</v>
      </c>
      <c r="M23" s="7">
        <v>11</v>
      </c>
      <c r="N23" s="16"/>
      <c r="O23" s="4">
        <v>0</v>
      </c>
      <c r="P23" s="4">
        <v>0</v>
      </c>
      <c r="Q23" s="16"/>
      <c r="R23" s="4">
        <v>0</v>
      </c>
      <c r="S23" s="4">
        <v>0</v>
      </c>
      <c r="T23" s="16"/>
      <c r="U23" s="4">
        <v>0</v>
      </c>
      <c r="V23" s="4">
        <v>0</v>
      </c>
      <c r="W23" s="16"/>
      <c r="X23" s="4">
        <f>SUM(X10:X16)+X20</f>
        <v>275</v>
      </c>
      <c r="Y23" s="4">
        <f>SUM(Y10:Y16)+Y20</f>
        <v>30</v>
      </c>
    </row>
    <row r="24" spans="1:25" ht="13.5" thickBot="1">
      <c r="A24" s="9"/>
      <c r="B24" s="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3.5" thickBot="1">
      <c r="A25" s="33" t="s">
        <v>27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ht="24" customHeight="1" thickBot="1">
      <c r="A26" s="31" t="s">
        <v>51</v>
      </c>
      <c r="B26" s="31" t="s">
        <v>2</v>
      </c>
      <c r="C26" s="31" t="s">
        <v>6</v>
      </c>
      <c r="D26" s="31"/>
      <c r="E26" s="31"/>
      <c r="F26" s="31" t="s">
        <v>106</v>
      </c>
      <c r="G26" s="31"/>
      <c r="H26" s="31"/>
      <c r="I26" s="31" t="s">
        <v>7</v>
      </c>
      <c r="J26" s="31"/>
      <c r="K26" s="31"/>
      <c r="L26" s="31" t="s">
        <v>11</v>
      </c>
      <c r="M26" s="31"/>
      <c r="N26" s="31"/>
      <c r="O26" s="31" t="s">
        <v>31</v>
      </c>
      <c r="P26" s="31"/>
      <c r="Q26" s="31"/>
      <c r="R26" s="31" t="s">
        <v>33</v>
      </c>
      <c r="S26" s="31"/>
      <c r="T26" s="31"/>
      <c r="U26" s="31" t="s">
        <v>32</v>
      </c>
      <c r="V26" s="31"/>
      <c r="W26" s="31"/>
      <c r="X26" s="31" t="s">
        <v>5</v>
      </c>
      <c r="Y26" s="31"/>
    </row>
    <row r="27" spans="1:25" ht="80.25" thickBot="1">
      <c r="A27" s="31"/>
      <c r="B27" s="31"/>
      <c r="C27" s="15" t="s">
        <v>9</v>
      </c>
      <c r="D27" s="15" t="s">
        <v>10</v>
      </c>
      <c r="E27" s="15" t="s">
        <v>3</v>
      </c>
      <c r="F27" s="15" t="s">
        <v>9</v>
      </c>
      <c r="G27" s="15" t="s">
        <v>10</v>
      </c>
      <c r="H27" s="15" t="s">
        <v>3</v>
      </c>
      <c r="I27" s="15" t="s">
        <v>9</v>
      </c>
      <c r="J27" s="15" t="s">
        <v>10</v>
      </c>
      <c r="K27" s="15" t="s">
        <v>3</v>
      </c>
      <c r="L27" s="15" t="s">
        <v>9</v>
      </c>
      <c r="M27" s="15" t="s">
        <v>10</v>
      </c>
      <c r="N27" s="15" t="s">
        <v>3</v>
      </c>
      <c r="O27" s="15" t="s">
        <v>9</v>
      </c>
      <c r="P27" s="15" t="s">
        <v>10</v>
      </c>
      <c r="Q27" s="15" t="s">
        <v>3</v>
      </c>
      <c r="R27" s="15" t="s">
        <v>9</v>
      </c>
      <c r="S27" s="15" t="s">
        <v>10</v>
      </c>
      <c r="T27" s="15" t="s">
        <v>3</v>
      </c>
      <c r="U27" s="15" t="s">
        <v>9</v>
      </c>
      <c r="V27" s="15" t="s">
        <v>10</v>
      </c>
      <c r="W27" s="15" t="s">
        <v>3</v>
      </c>
      <c r="X27" s="15" t="s">
        <v>12</v>
      </c>
      <c r="Y27" s="15" t="s">
        <v>13</v>
      </c>
    </row>
    <row r="28" spans="1:25" ht="19.5" customHeight="1">
      <c r="A28" s="7">
        <v>1</v>
      </c>
      <c r="B28" s="11" t="s">
        <v>43</v>
      </c>
      <c r="C28" s="7"/>
      <c r="D28" s="7"/>
      <c r="E28" s="7"/>
      <c r="F28" s="7"/>
      <c r="G28" s="7"/>
      <c r="H28" s="7"/>
      <c r="I28" s="7"/>
      <c r="J28" s="7"/>
      <c r="K28" s="7"/>
      <c r="L28" s="7">
        <v>20</v>
      </c>
      <c r="M28" s="7">
        <v>1</v>
      </c>
      <c r="N28" s="7" t="s">
        <v>17</v>
      </c>
      <c r="O28" s="7"/>
      <c r="P28" s="7"/>
      <c r="Q28" s="7"/>
      <c r="R28" s="7"/>
      <c r="S28" s="7"/>
      <c r="T28" s="7"/>
      <c r="U28" s="7"/>
      <c r="V28" s="7"/>
      <c r="W28" s="7"/>
      <c r="X28" s="7">
        <v>20</v>
      </c>
      <c r="Y28" s="7">
        <v>1</v>
      </c>
    </row>
    <row r="29" spans="1:25" ht="19.5" customHeight="1">
      <c r="A29" s="4">
        <v>2</v>
      </c>
      <c r="B29" s="22" t="s">
        <v>45</v>
      </c>
      <c r="C29" s="4"/>
      <c r="D29" s="4"/>
      <c r="E29" s="4"/>
      <c r="F29" s="4"/>
      <c r="G29" s="4"/>
      <c r="H29" s="4"/>
      <c r="I29" s="4"/>
      <c r="J29" s="4"/>
      <c r="K29" s="4"/>
      <c r="L29" s="4">
        <v>30</v>
      </c>
      <c r="M29" s="4">
        <v>3</v>
      </c>
      <c r="N29" s="4" t="s">
        <v>17</v>
      </c>
      <c r="O29" s="4"/>
      <c r="P29" s="4"/>
      <c r="Q29" s="4"/>
      <c r="R29" s="4"/>
      <c r="S29" s="4"/>
      <c r="T29" s="4"/>
      <c r="U29" s="4"/>
      <c r="V29" s="4"/>
      <c r="W29" s="4"/>
      <c r="X29" s="4">
        <v>30</v>
      </c>
      <c r="Y29" s="4">
        <v>3</v>
      </c>
    </row>
    <row r="30" spans="1:25" ht="19.5" customHeight="1">
      <c r="A30" s="4">
        <v>4</v>
      </c>
      <c r="B30" s="8" t="s">
        <v>74</v>
      </c>
      <c r="C30" s="4"/>
      <c r="D30" s="4"/>
      <c r="E30" s="4"/>
      <c r="F30" s="4"/>
      <c r="G30" s="4"/>
      <c r="H30" s="4"/>
      <c r="I30" s="4"/>
      <c r="J30" s="4"/>
      <c r="K30" s="4"/>
      <c r="L30" s="4">
        <v>30</v>
      </c>
      <c r="M30" s="4">
        <v>2</v>
      </c>
      <c r="N30" s="4" t="s">
        <v>17</v>
      </c>
      <c r="O30" s="4"/>
      <c r="P30" s="4"/>
      <c r="Q30" s="4"/>
      <c r="R30" s="4"/>
      <c r="S30" s="4"/>
      <c r="T30" s="4"/>
      <c r="U30" s="4"/>
      <c r="V30" s="4"/>
      <c r="W30" s="4"/>
      <c r="X30" s="4">
        <v>30</v>
      </c>
      <c r="Y30" s="4">
        <v>2</v>
      </c>
    </row>
    <row r="31" spans="1:25" ht="19.5" customHeight="1">
      <c r="A31" s="4">
        <v>5</v>
      </c>
      <c r="B31" s="8" t="s">
        <v>49</v>
      </c>
      <c r="C31" s="4">
        <v>30</v>
      </c>
      <c r="D31" s="4">
        <v>2</v>
      </c>
      <c r="E31" s="4" t="s">
        <v>15</v>
      </c>
      <c r="F31" s="4"/>
      <c r="G31" s="4"/>
      <c r="H31" s="4"/>
      <c r="I31" s="4"/>
      <c r="J31" s="4"/>
      <c r="K31" s="4"/>
      <c r="L31" s="4">
        <v>30</v>
      </c>
      <c r="M31" s="4">
        <v>2</v>
      </c>
      <c r="N31" s="4" t="s">
        <v>17</v>
      </c>
      <c r="O31" s="4"/>
      <c r="P31" s="4"/>
      <c r="Q31" s="4"/>
      <c r="R31" s="4"/>
      <c r="S31" s="4"/>
      <c r="T31" s="4"/>
      <c r="U31" s="4"/>
      <c r="V31" s="4"/>
      <c r="W31" s="4"/>
      <c r="X31" s="4">
        <v>60</v>
      </c>
      <c r="Y31" s="4">
        <v>4</v>
      </c>
    </row>
    <row r="32" spans="1:25" ht="19.5" customHeight="1">
      <c r="A32" s="4">
        <v>6</v>
      </c>
      <c r="B32" s="8" t="s">
        <v>50</v>
      </c>
      <c r="C32" s="4">
        <v>15</v>
      </c>
      <c r="D32" s="4">
        <v>1</v>
      </c>
      <c r="E32" s="4" t="s">
        <v>15</v>
      </c>
      <c r="F32" s="4"/>
      <c r="G32" s="4"/>
      <c r="H32" s="4"/>
      <c r="I32" s="4"/>
      <c r="J32" s="4"/>
      <c r="K32" s="4"/>
      <c r="L32" s="4">
        <v>15</v>
      </c>
      <c r="M32" s="4">
        <v>1</v>
      </c>
      <c r="N32" s="4" t="s">
        <v>17</v>
      </c>
      <c r="O32" s="4"/>
      <c r="P32" s="4"/>
      <c r="Q32" s="4"/>
      <c r="R32" s="4"/>
      <c r="S32" s="4"/>
      <c r="T32" s="4"/>
      <c r="U32" s="4"/>
      <c r="V32" s="4"/>
      <c r="W32" s="4"/>
      <c r="X32" s="4">
        <v>30</v>
      </c>
      <c r="Y32" s="4">
        <v>2</v>
      </c>
    </row>
    <row r="33" spans="1:25" ht="19.5" customHeight="1">
      <c r="A33" s="4">
        <v>7</v>
      </c>
      <c r="B33" s="22" t="s">
        <v>46</v>
      </c>
      <c r="C33" s="4"/>
      <c r="D33" s="4"/>
      <c r="E33" s="4"/>
      <c r="F33" s="4">
        <v>30</v>
      </c>
      <c r="G33" s="4">
        <v>8</v>
      </c>
      <c r="H33" s="4" t="s">
        <v>17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30</v>
      </c>
      <c r="Y33" s="30">
        <v>8</v>
      </c>
    </row>
    <row r="34" spans="1:25" ht="19.5" customHeight="1">
      <c r="A34" s="4">
        <v>8</v>
      </c>
      <c r="B34" s="8" t="s">
        <v>60</v>
      </c>
      <c r="C34" s="4">
        <f>SUM(C35:C38)</f>
        <v>75</v>
      </c>
      <c r="D34" s="4">
        <f>SUM(D35:D38)</f>
        <v>6</v>
      </c>
      <c r="E34" s="4"/>
      <c r="F34" s="4"/>
      <c r="G34" s="4"/>
      <c r="H34" s="4"/>
      <c r="I34" s="4"/>
      <c r="J34" s="4"/>
      <c r="K34" s="4"/>
      <c r="L34" s="4">
        <f>SUM(L35:L38)</f>
        <v>60</v>
      </c>
      <c r="M34" s="4">
        <v>4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>
        <f>C34+L34</f>
        <v>135</v>
      </c>
      <c r="Y34" s="4">
        <f>10</f>
        <v>10</v>
      </c>
    </row>
    <row r="35" spans="1:25" ht="19.5" customHeight="1">
      <c r="A35" s="19" t="s">
        <v>66</v>
      </c>
      <c r="B35" s="20" t="s">
        <v>52</v>
      </c>
      <c r="C35" s="19">
        <v>15</v>
      </c>
      <c r="D35" s="19">
        <v>2</v>
      </c>
      <c r="E35" s="19" t="s">
        <v>15</v>
      </c>
      <c r="F35" s="19"/>
      <c r="G35" s="19"/>
      <c r="H35" s="19"/>
      <c r="I35" s="19"/>
      <c r="J35" s="19"/>
      <c r="K35" s="19"/>
      <c r="L35" s="19">
        <v>30</v>
      </c>
      <c r="M35" s="19">
        <v>1</v>
      </c>
      <c r="N35" s="19" t="s">
        <v>17</v>
      </c>
      <c r="O35" s="19"/>
      <c r="P35" s="19"/>
      <c r="Q35" s="19"/>
      <c r="R35" s="19"/>
      <c r="S35" s="19"/>
      <c r="T35" s="19"/>
      <c r="U35" s="19"/>
      <c r="V35" s="19"/>
      <c r="W35" s="19"/>
      <c r="X35" s="19">
        <v>45</v>
      </c>
      <c r="Y35" s="19">
        <v>3</v>
      </c>
    </row>
    <row r="36" spans="1:25" ht="19.5" customHeight="1">
      <c r="A36" s="19" t="s">
        <v>67</v>
      </c>
      <c r="B36" s="20" t="s">
        <v>53</v>
      </c>
      <c r="C36" s="19">
        <v>30</v>
      </c>
      <c r="D36" s="19">
        <v>2</v>
      </c>
      <c r="E36" s="19" t="s">
        <v>15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>
        <v>30</v>
      </c>
      <c r="Y36" s="19">
        <v>2</v>
      </c>
    </row>
    <row r="37" spans="1:25" ht="19.5" customHeight="1">
      <c r="A37" s="19" t="s">
        <v>68</v>
      </c>
      <c r="B37" s="20" t="s">
        <v>54</v>
      </c>
      <c r="C37" s="19">
        <v>15</v>
      </c>
      <c r="D37" s="19">
        <v>1</v>
      </c>
      <c r="E37" s="19" t="s">
        <v>17</v>
      </c>
      <c r="F37" s="19"/>
      <c r="G37" s="19"/>
      <c r="H37" s="19"/>
      <c r="I37" s="19"/>
      <c r="J37" s="19"/>
      <c r="K37" s="19"/>
      <c r="L37" s="19">
        <v>15</v>
      </c>
      <c r="M37" s="19">
        <v>2</v>
      </c>
      <c r="N37" s="19" t="s">
        <v>17</v>
      </c>
      <c r="O37" s="19"/>
      <c r="P37" s="19"/>
      <c r="Q37" s="19"/>
      <c r="R37" s="19"/>
      <c r="S37" s="19"/>
      <c r="T37" s="19"/>
      <c r="U37" s="19"/>
      <c r="V37" s="19"/>
      <c r="W37" s="19"/>
      <c r="X37" s="19">
        <v>30</v>
      </c>
      <c r="Y37" s="19">
        <v>3</v>
      </c>
    </row>
    <row r="38" spans="1:25" ht="19.5" customHeight="1">
      <c r="A38" s="19" t="s">
        <v>69</v>
      </c>
      <c r="B38" s="20" t="s">
        <v>55</v>
      </c>
      <c r="C38" s="19">
        <v>15</v>
      </c>
      <c r="D38" s="19">
        <v>1</v>
      </c>
      <c r="E38" s="19" t="s">
        <v>17</v>
      </c>
      <c r="F38" s="19"/>
      <c r="G38" s="19"/>
      <c r="H38" s="19"/>
      <c r="I38" s="19"/>
      <c r="J38" s="19"/>
      <c r="K38" s="19"/>
      <c r="L38" s="19">
        <v>15</v>
      </c>
      <c r="M38" s="19">
        <v>1</v>
      </c>
      <c r="N38" s="19" t="s">
        <v>17</v>
      </c>
      <c r="O38" s="19"/>
      <c r="P38" s="19"/>
      <c r="Q38" s="19"/>
      <c r="R38" s="19"/>
      <c r="S38" s="19"/>
      <c r="T38" s="19"/>
      <c r="U38" s="19"/>
      <c r="V38" s="19"/>
      <c r="W38" s="19"/>
      <c r="X38" s="19">
        <v>30</v>
      </c>
      <c r="Y38" s="19">
        <v>2</v>
      </c>
    </row>
    <row r="39" spans="1:25" ht="25.5">
      <c r="A39" s="4">
        <v>9</v>
      </c>
      <c r="B39" s="8" t="s">
        <v>62</v>
      </c>
      <c r="C39" s="4">
        <f>SUM(C40:C42)</f>
        <v>45</v>
      </c>
      <c r="D39" s="4">
        <v>3</v>
      </c>
      <c r="E39" s="4"/>
      <c r="F39" s="4"/>
      <c r="G39" s="4"/>
      <c r="H39" s="4"/>
      <c r="I39" s="4"/>
      <c r="J39" s="4"/>
      <c r="K39" s="4"/>
      <c r="L39" s="4">
        <f>SUM(L40:L42)</f>
        <v>90</v>
      </c>
      <c r="M39" s="4">
        <v>7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>
        <f>C39+L39</f>
        <v>135</v>
      </c>
      <c r="Y39" s="4">
        <v>10</v>
      </c>
    </row>
    <row r="40" spans="1:25" ht="19.5" customHeight="1">
      <c r="A40" s="19" t="s">
        <v>61</v>
      </c>
      <c r="B40" s="20" t="s">
        <v>56</v>
      </c>
      <c r="C40" s="19">
        <v>15</v>
      </c>
      <c r="D40" s="19">
        <v>1</v>
      </c>
      <c r="E40" s="19" t="s">
        <v>15</v>
      </c>
      <c r="F40" s="19"/>
      <c r="G40" s="19"/>
      <c r="H40" s="19"/>
      <c r="I40" s="19"/>
      <c r="J40" s="19"/>
      <c r="K40" s="19"/>
      <c r="L40" s="19">
        <v>30</v>
      </c>
      <c r="M40" s="19">
        <v>2</v>
      </c>
      <c r="N40" s="19" t="s">
        <v>17</v>
      </c>
      <c r="O40" s="19"/>
      <c r="P40" s="19"/>
      <c r="Q40" s="19"/>
      <c r="R40" s="19"/>
      <c r="S40" s="19"/>
      <c r="T40" s="19"/>
      <c r="U40" s="19"/>
      <c r="V40" s="19"/>
      <c r="W40" s="19"/>
      <c r="X40" s="19">
        <v>45</v>
      </c>
      <c r="Y40" s="19">
        <v>3</v>
      </c>
    </row>
    <row r="41" spans="1:25" ht="25.5">
      <c r="A41" s="19" t="s">
        <v>70</v>
      </c>
      <c r="B41" s="20" t="s">
        <v>57</v>
      </c>
      <c r="C41" s="19">
        <v>15</v>
      </c>
      <c r="D41" s="19">
        <v>1</v>
      </c>
      <c r="E41" s="19" t="s">
        <v>17</v>
      </c>
      <c r="F41" s="19"/>
      <c r="G41" s="19"/>
      <c r="H41" s="19"/>
      <c r="I41" s="19"/>
      <c r="J41" s="19"/>
      <c r="K41" s="19"/>
      <c r="L41" s="19">
        <v>45</v>
      </c>
      <c r="M41" s="19">
        <v>4</v>
      </c>
      <c r="N41" s="19" t="s">
        <v>17</v>
      </c>
      <c r="O41" s="19"/>
      <c r="P41" s="19"/>
      <c r="Q41" s="19"/>
      <c r="R41" s="19"/>
      <c r="S41" s="19"/>
      <c r="T41" s="19"/>
      <c r="U41" s="19"/>
      <c r="V41" s="19"/>
      <c r="W41" s="19"/>
      <c r="X41" s="19">
        <v>60</v>
      </c>
      <c r="Y41" s="19">
        <v>5</v>
      </c>
    </row>
    <row r="42" spans="1:25" ht="19.5" customHeight="1">
      <c r="A42" s="19" t="s">
        <v>71</v>
      </c>
      <c r="B42" s="20" t="s">
        <v>58</v>
      </c>
      <c r="C42" s="19">
        <v>15</v>
      </c>
      <c r="D42" s="19">
        <v>1</v>
      </c>
      <c r="E42" s="19" t="s">
        <v>17</v>
      </c>
      <c r="F42" s="19"/>
      <c r="G42" s="19"/>
      <c r="H42" s="19"/>
      <c r="I42" s="19"/>
      <c r="J42" s="19"/>
      <c r="K42" s="19"/>
      <c r="L42" s="19">
        <v>15</v>
      </c>
      <c r="M42" s="19">
        <v>1</v>
      </c>
      <c r="N42" s="19" t="s">
        <v>17</v>
      </c>
      <c r="O42" s="19"/>
      <c r="P42" s="19"/>
      <c r="Q42" s="19"/>
      <c r="R42" s="19"/>
      <c r="S42" s="19"/>
      <c r="T42" s="19"/>
      <c r="U42" s="19"/>
      <c r="V42" s="19"/>
      <c r="W42" s="19"/>
      <c r="X42" s="19">
        <v>30</v>
      </c>
      <c r="Y42" s="19">
        <v>2</v>
      </c>
    </row>
    <row r="43" spans="1:25" ht="12.75">
      <c r="A43" s="34" t="s">
        <v>4</v>
      </c>
      <c r="B43" s="34"/>
      <c r="C43" s="4"/>
      <c r="D43" s="4"/>
      <c r="E43" s="16"/>
      <c r="F43" s="4"/>
      <c r="G43" s="4"/>
      <c r="H43" s="16"/>
      <c r="I43" s="4"/>
      <c r="J43" s="4"/>
      <c r="K43" s="16"/>
      <c r="L43" s="4"/>
      <c r="M43" s="4"/>
      <c r="N43" s="16"/>
      <c r="O43" s="4"/>
      <c r="P43" s="4"/>
      <c r="Q43" s="16"/>
      <c r="R43" s="4"/>
      <c r="S43" s="4"/>
      <c r="T43" s="16"/>
      <c r="U43" s="4"/>
      <c r="V43" s="4"/>
      <c r="W43" s="16"/>
      <c r="X43" s="4"/>
      <c r="Y43" s="4"/>
    </row>
    <row r="44" spans="1:25" ht="12.75">
      <c r="A44" s="17"/>
      <c r="B44" s="12" t="s">
        <v>64</v>
      </c>
      <c r="C44" s="7">
        <f>SUM(C31:C34)</f>
        <v>120</v>
      </c>
      <c r="D44" s="7">
        <f>SUM(D31:D34)</f>
        <v>9</v>
      </c>
      <c r="E44" s="18"/>
      <c r="F44" s="7">
        <v>30</v>
      </c>
      <c r="G44" s="7">
        <v>10</v>
      </c>
      <c r="H44" s="18"/>
      <c r="I44" s="7">
        <v>0</v>
      </c>
      <c r="J44" s="7">
        <v>0</v>
      </c>
      <c r="K44" s="18"/>
      <c r="L44" s="7">
        <f>SUM(L28:L34)</f>
        <v>185</v>
      </c>
      <c r="M44" s="7">
        <f>SUM(M28:M34)</f>
        <v>13</v>
      </c>
      <c r="N44" s="16"/>
      <c r="O44" s="4">
        <v>0</v>
      </c>
      <c r="P44" s="4">
        <v>0</v>
      </c>
      <c r="Q44" s="16"/>
      <c r="R44" s="4">
        <v>0</v>
      </c>
      <c r="S44" s="4">
        <v>0</v>
      </c>
      <c r="T44" s="16"/>
      <c r="U44" s="4">
        <v>0</v>
      </c>
      <c r="V44" s="4">
        <v>0</v>
      </c>
      <c r="W44" s="16"/>
      <c r="X44" s="4">
        <f>SUM(X28:X34)</f>
        <v>335</v>
      </c>
      <c r="Y44" s="4">
        <f>SUM(Y28:Y34)</f>
        <v>30</v>
      </c>
    </row>
    <row r="45" spans="1:25" ht="12.75">
      <c r="A45" s="17"/>
      <c r="B45" s="12" t="s">
        <v>65</v>
      </c>
      <c r="C45" s="7">
        <f>C39+C32+C31</f>
        <v>90</v>
      </c>
      <c r="D45" s="7">
        <v>6</v>
      </c>
      <c r="E45" s="18"/>
      <c r="F45" s="7">
        <v>30</v>
      </c>
      <c r="G45" s="7">
        <v>10</v>
      </c>
      <c r="H45" s="18"/>
      <c r="I45" s="7">
        <v>0</v>
      </c>
      <c r="J45" s="7">
        <v>0</v>
      </c>
      <c r="K45" s="18"/>
      <c r="L45" s="7">
        <f>L39+L32+L31+L30+L29+L28</f>
        <v>215</v>
      </c>
      <c r="M45" s="7">
        <v>14</v>
      </c>
      <c r="N45" s="16"/>
      <c r="O45" s="4">
        <v>0</v>
      </c>
      <c r="P45" s="4">
        <v>0</v>
      </c>
      <c r="Q45" s="16"/>
      <c r="R45" s="4">
        <v>0</v>
      </c>
      <c r="S45" s="4">
        <v>0</v>
      </c>
      <c r="T45" s="16"/>
      <c r="U45" s="4">
        <v>0</v>
      </c>
      <c r="V45" s="4">
        <v>0</v>
      </c>
      <c r="W45" s="16"/>
      <c r="X45" s="4">
        <f>X39+X33+X32+X31+X30+X29+X28</f>
        <v>335</v>
      </c>
      <c r="Y45" s="4">
        <f>Y39+Y33+Y32+Y31+Y30+Y29+Y28</f>
        <v>30</v>
      </c>
    </row>
    <row r="46" spans="1:25" ht="12.75">
      <c r="A46" s="17"/>
      <c r="B46" s="12" t="s">
        <v>72</v>
      </c>
      <c r="C46" s="4">
        <f>C44+C22</f>
        <v>255</v>
      </c>
      <c r="D46" s="4">
        <v>18</v>
      </c>
      <c r="E46" s="16"/>
      <c r="F46" s="4">
        <v>60</v>
      </c>
      <c r="G46" s="4">
        <v>20</v>
      </c>
      <c r="H46" s="16"/>
      <c r="I46" s="4">
        <v>0</v>
      </c>
      <c r="J46" s="4">
        <v>0</v>
      </c>
      <c r="K46" s="16"/>
      <c r="L46" s="4">
        <f>L44+L22</f>
        <v>295</v>
      </c>
      <c r="M46" s="4">
        <v>22</v>
      </c>
      <c r="N46" s="16"/>
      <c r="O46" s="4">
        <v>0</v>
      </c>
      <c r="P46" s="4">
        <v>0</v>
      </c>
      <c r="Q46" s="16"/>
      <c r="R46" s="4">
        <v>0</v>
      </c>
      <c r="S46" s="4">
        <v>0</v>
      </c>
      <c r="T46" s="16"/>
      <c r="U46" s="4">
        <v>0</v>
      </c>
      <c r="V46" s="4">
        <v>0</v>
      </c>
      <c r="W46" s="16"/>
      <c r="X46" s="4">
        <f>X44+X22</f>
        <v>610</v>
      </c>
      <c r="Y46" s="4">
        <v>60</v>
      </c>
    </row>
    <row r="47" spans="1:25" ht="12.75">
      <c r="A47" s="17"/>
      <c r="B47" s="12" t="s">
        <v>73</v>
      </c>
      <c r="C47" s="4">
        <f>C45+C23</f>
        <v>225</v>
      </c>
      <c r="D47" s="4">
        <v>15</v>
      </c>
      <c r="E47" s="16"/>
      <c r="F47" s="4">
        <v>60</v>
      </c>
      <c r="G47" s="4">
        <v>20</v>
      </c>
      <c r="H47" s="16"/>
      <c r="I47" s="4">
        <v>0</v>
      </c>
      <c r="J47" s="4">
        <v>0</v>
      </c>
      <c r="K47" s="16"/>
      <c r="L47" s="4">
        <f>L45+L23</f>
        <v>325</v>
      </c>
      <c r="M47" s="4">
        <v>25</v>
      </c>
      <c r="N47" s="16"/>
      <c r="O47" s="4">
        <v>0</v>
      </c>
      <c r="P47" s="4">
        <v>0</v>
      </c>
      <c r="Q47" s="16"/>
      <c r="R47" s="4">
        <v>0</v>
      </c>
      <c r="S47" s="4">
        <v>0</v>
      </c>
      <c r="T47" s="16"/>
      <c r="U47" s="4">
        <v>0</v>
      </c>
      <c r="V47" s="4">
        <v>0</v>
      </c>
      <c r="W47" s="16"/>
      <c r="X47" s="4">
        <f>X45+X23</f>
        <v>610</v>
      </c>
      <c r="Y47" s="4">
        <v>60</v>
      </c>
    </row>
    <row r="48" spans="1:25" ht="13.5" thickBot="1">
      <c r="A48" s="9"/>
      <c r="B48" s="1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3.5" thickBot="1">
      <c r="A49" s="33" t="s">
        <v>28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24" customHeight="1" thickBot="1">
      <c r="A50" s="35" t="s">
        <v>8</v>
      </c>
      <c r="B50" s="31" t="s">
        <v>2</v>
      </c>
      <c r="C50" s="31" t="s">
        <v>6</v>
      </c>
      <c r="D50" s="31"/>
      <c r="E50" s="31"/>
      <c r="F50" s="31" t="s">
        <v>106</v>
      </c>
      <c r="G50" s="31"/>
      <c r="H50" s="31"/>
      <c r="I50" s="31" t="s">
        <v>7</v>
      </c>
      <c r="J50" s="31"/>
      <c r="K50" s="31"/>
      <c r="L50" s="31" t="s">
        <v>11</v>
      </c>
      <c r="M50" s="31"/>
      <c r="N50" s="31"/>
      <c r="O50" s="31" t="s">
        <v>31</v>
      </c>
      <c r="P50" s="31"/>
      <c r="Q50" s="31"/>
      <c r="R50" s="31" t="s">
        <v>33</v>
      </c>
      <c r="S50" s="31"/>
      <c r="T50" s="31"/>
      <c r="U50" s="31" t="s">
        <v>32</v>
      </c>
      <c r="V50" s="31"/>
      <c r="W50" s="31"/>
      <c r="X50" s="31" t="s">
        <v>5</v>
      </c>
      <c r="Y50" s="31"/>
    </row>
    <row r="51" spans="1:25" ht="80.25" thickBot="1">
      <c r="A51" s="35"/>
      <c r="B51" s="31"/>
      <c r="C51" s="15" t="s">
        <v>9</v>
      </c>
      <c r="D51" s="15" t="s">
        <v>10</v>
      </c>
      <c r="E51" s="15" t="s">
        <v>3</v>
      </c>
      <c r="F51" s="15" t="s">
        <v>9</v>
      </c>
      <c r="G51" s="15" t="s">
        <v>10</v>
      </c>
      <c r="H51" s="15" t="s">
        <v>3</v>
      </c>
      <c r="I51" s="15" t="s">
        <v>9</v>
      </c>
      <c r="J51" s="15" t="s">
        <v>10</v>
      </c>
      <c r="K51" s="15" t="s">
        <v>3</v>
      </c>
      <c r="L51" s="15" t="s">
        <v>9</v>
      </c>
      <c r="M51" s="15" t="s">
        <v>10</v>
      </c>
      <c r="N51" s="15" t="s">
        <v>3</v>
      </c>
      <c r="O51" s="15" t="s">
        <v>9</v>
      </c>
      <c r="P51" s="15" t="s">
        <v>10</v>
      </c>
      <c r="Q51" s="15" t="s">
        <v>3</v>
      </c>
      <c r="R51" s="15" t="s">
        <v>9</v>
      </c>
      <c r="S51" s="15" t="s">
        <v>10</v>
      </c>
      <c r="T51" s="15" t="s">
        <v>3</v>
      </c>
      <c r="U51" s="15" t="s">
        <v>9</v>
      </c>
      <c r="V51" s="15" t="s">
        <v>10</v>
      </c>
      <c r="W51" s="15" t="s">
        <v>3</v>
      </c>
      <c r="X51" s="15" t="s">
        <v>12</v>
      </c>
      <c r="Y51" s="15" t="s">
        <v>13</v>
      </c>
    </row>
    <row r="52" spans="1:25" ht="19.5" customHeight="1">
      <c r="A52" s="7">
        <v>1</v>
      </c>
      <c r="B52" s="11" t="s">
        <v>75</v>
      </c>
      <c r="C52" s="7">
        <v>15</v>
      </c>
      <c r="D52" s="7">
        <v>1</v>
      </c>
      <c r="E52" s="7" t="s">
        <v>15</v>
      </c>
      <c r="F52" s="7"/>
      <c r="G52" s="7"/>
      <c r="H52" s="7"/>
      <c r="I52" s="7"/>
      <c r="J52" s="7"/>
      <c r="K52" s="7"/>
      <c r="L52" s="7">
        <v>30</v>
      </c>
      <c r="M52" s="7">
        <v>2</v>
      </c>
      <c r="N52" s="7" t="s">
        <v>17</v>
      </c>
      <c r="O52" s="7"/>
      <c r="P52" s="7"/>
      <c r="Q52" s="7"/>
      <c r="R52" s="7"/>
      <c r="S52" s="7"/>
      <c r="T52" s="7"/>
      <c r="U52" s="7"/>
      <c r="V52" s="7"/>
      <c r="W52" s="7"/>
      <c r="X52" s="7">
        <v>45</v>
      </c>
      <c r="Y52" s="7">
        <v>3</v>
      </c>
    </row>
    <row r="53" spans="1:25" ht="19.5" customHeight="1">
      <c r="A53" s="4">
        <v>2</v>
      </c>
      <c r="B53" s="8" t="s">
        <v>76</v>
      </c>
      <c r="C53" s="7">
        <v>30</v>
      </c>
      <c r="D53" s="7">
        <v>2</v>
      </c>
      <c r="E53" s="7" t="s">
        <v>15</v>
      </c>
      <c r="F53" s="4"/>
      <c r="G53" s="4"/>
      <c r="H53" s="4"/>
      <c r="I53" s="4"/>
      <c r="J53" s="4"/>
      <c r="K53" s="4"/>
      <c r="L53" s="7">
        <v>15</v>
      </c>
      <c r="M53" s="7">
        <v>2</v>
      </c>
      <c r="N53" s="7" t="s">
        <v>17</v>
      </c>
      <c r="O53" s="4"/>
      <c r="P53" s="4"/>
      <c r="Q53" s="4"/>
      <c r="R53" s="4"/>
      <c r="S53" s="4"/>
      <c r="T53" s="4"/>
      <c r="U53" s="4"/>
      <c r="V53" s="4"/>
      <c r="W53" s="4"/>
      <c r="X53" s="4">
        <v>45</v>
      </c>
      <c r="Y53" s="4">
        <v>4</v>
      </c>
    </row>
    <row r="54" spans="1:25" ht="19.5" customHeight="1">
      <c r="A54" s="4">
        <v>3</v>
      </c>
      <c r="B54" s="22" t="s">
        <v>77</v>
      </c>
      <c r="C54" s="7">
        <v>30</v>
      </c>
      <c r="D54" s="7">
        <v>3</v>
      </c>
      <c r="E54" s="7" t="s">
        <v>15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>
        <v>30</v>
      </c>
      <c r="Y54" s="4">
        <v>3</v>
      </c>
    </row>
    <row r="55" spans="1:25" ht="19.5" customHeight="1">
      <c r="A55" s="4">
        <v>4</v>
      </c>
      <c r="B55" s="22" t="s">
        <v>78</v>
      </c>
      <c r="C55" s="7">
        <v>15</v>
      </c>
      <c r="D55" s="7">
        <v>2</v>
      </c>
      <c r="E55" s="7" t="s">
        <v>17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>
        <v>15</v>
      </c>
      <c r="Y55" s="4">
        <v>2</v>
      </c>
    </row>
    <row r="56" spans="1:25" ht="19.5" customHeight="1">
      <c r="A56" s="4">
        <v>5</v>
      </c>
      <c r="B56" s="8" t="s">
        <v>107</v>
      </c>
      <c r="C56" s="7">
        <v>30</v>
      </c>
      <c r="D56" s="7">
        <v>2</v>
      </c>
      <c r="E56" s="7" t="s">
        <v>17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>
        <v>30</v>
      </c>
      <c r="Y56" s="4">
        <v>2</v>
      </c>
    </row>
    <row r="57" spans="1:25" ht="19.5" customHeight="1">
      <c r="A57" s="4">
        <v>6</v>
      </c>
      <c r="B57" s="22" t="s">
        <v>46</v>
      </c>
      <c r="C57" s="4"/>
      <c r="D57" s="4"/>
      <c r="E57" s="4"/>
      <c r="F57" s="4">
        <v>30</v>
      </c>
      <c r="G57" s="4">
        <v>10</v>
      </c>
      <c r="H57" s="4" t="s">
        <v>17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>
        <v>30</v>
      </c>
      <c r="Y57" s="4">
        <v>10</v>
      </c>
    </row>
    <row r="58" spans="1:25" ht="19.5" customHeight="1">
      <c r="A58" s="4">
        <v>7</v>
      </c>
      <c r="B58" s="22" t="s">
        <v>79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15</v>
      </c>
      <c r="P58" s="4">
        <v>2</v>
      </c>
      <c r="Q58" s="4" t="s">
        <v>17</v>
      </c>
      <c r="R58" s="4"/>
      <c r="S58" s="4"/>
      <c r="T58" s="4"/>
      <c r="U58" s="4"/>
      <c r="V58" s="4"/>
      <c r="W58" s="4"/>
      <c r="X58" s="4">
        <v>15</v>
      </c>
      <c r="Y58" s="4">
        <v>2</v>
      </c>
    </row>
    <row r="59" spans="1:25" ht="19.5" customHeight="1">
      <c r="A59" s="4">
        <v>8</v>
      </c>
      <c r="B59" s="22" t="s">
        <v>93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>
        <v>60</v>
      </c>
      <c r="V59" s="4">
        <v>2</v>
      </c>
      <c r="W59" s="4" t="s">
        <v>17</v>
      </c>
      <c r="X59" s="4">
        <v>60</v>
      </c>
      <c r="Y59" s="4">
        <v>2</v>
      </c>
    </row>
    <row r="60" spans="1:25" ht="19.5" customHeight="1">
      <c r="A60" s="4">
        <v>9</v>
      </c>
      <c r="B60" s="8" t="s">
        <v>60</v>
      </c>
      <c r="C60" s="4">
        <v>15</v>
      </c>
      <c r="D60" s="4">
        <v>1</v>
      </c>
      <c r="E60" s="4" t="s">
        <v>17</v>
      </c>
      <c r="F60" s="4"/>
      <c r="G60" s="4"/>
      <c r="H60" s="4"/>
      <c r="I60" s="4"/>
      <c r="J60" s="4"/>
      <c r="K60" s="4"/>
      <c r="L60" s="4">
        <v>15</v>
      </c>
      <c r="M60" s="4">
        <v>1</v>
      </c>
      <c r="N60" s="4" t="s">
        <v>17</v>
      </c>
      <c r="O60" s="4"/>
      <c r="P60" s="4"/>
      <c r="Q60" s="4"/>
      <c r="R60" s="4"/>
      <c r="S60" s="4"/>
      <c r="T60" s="4"/>
      <c r="U60" s="4"/>
      <c r="V60" s="4"/>
      <c r="W60" s="4"/>
      <c r="X60" s="4">
        <v>30</v>
      </c>
      <c r="Y60" s="4">
        <v>2</v>
      </c>
    </row>
    <row r="61" spans="1:25" ht="19.5" customHeight="1">
      <c r="A61" s="19" t="s">
        <v>61</v>
      </c>
      <c r="B61" s="20" t="s">
        <v>80</v>
      </c>
      <c r="C61" s="19">
        <v>15</v>
      </c>
      <c r="D61" s="19">
        <v>1</v>
      </c>
      <c r="E61" s="19" t="s">
        <v>17</v>
      </c>
      <c r="F61" s="19"/>
      <c r="G61" s="19"/>
      <c r="H61" s="19"/>
      <c r="I61" s="19"/>
      <c r="J61" s="19"/>
      <c r="K61" s="19"/>
      <c r="L61" s="19">
        <v>15</v>
      </c>
      <c r="M61" s="19">
        <v>1</v>
      </c>
      <c r="N61" s="19" t="s">
        <v>17</v>
      </c>
      <c r="O61" s="19"/>
      <c r="P61" s="19"/>
      <c r="Q61" s="19"/>
      <c r="R61" s="19"/>
      <c r="S61" s="19"/>
      <c r="T61" s="19"/>
      <c r="U61" s="19"/>
      <c r="V61" s="19"/>
      <c r="W61" s="19"/>
      <c r="X61" s="19">
        <v>30</v>
      </c>
      <c r="Y61" s="19">
        <v>2</v>
      </c>
    </row>
    <row r="62" spans="1:25" ht="25.5">
      <c r="A62" s="4">
        <v>10</v>
      </c>
      <c r="B62" s="8" t="s">
        <v>62</v>
      </c>
      <c r="C62" s="4">
        <v>15</v>
      </c>
      <c r="D62" s="4">
        <v>1</v>
      </c>
      <c r="E62" s="4" t="s">
        <v>17</v>
      </c>
      <c r="F62" s="4"/>
      <c r="G62" s="4"/>
      <c r="H62" s="4"/>
      <c r="I62" s="4"/>
      <c r="J62" s="4"/>
      <c r="K62" s="4"/>
      <c r="L62" s="4">
        <v>15</v>
      </c>
      <c r="M62" s="4">
        <v>1</v>
      </c>
      <c r="N62" s="4" t="s">
        <v>17</v>
      </c>
      <c r="O62" s="4"/>
      <c r="P62" s="4"/>
      <c r="Q62" s="4"/>
      <c r="R62" s="4"/>
      <c r="S62" s="4"/>
      <c r="T62" s="4"/>
      <c r="U62" s="4"/>
      <c r="V62" s="4"/>
      <c r="W62" s="4"/>
      <c r="X62" s="4">
        <v>30</v>
      </c>
      <c r="Y62" s="4">
        <v>2</v>
      </c>
    </row>
    <row r="63" spans="1:25" ht="25.5">
      <c r="A63" s="19" t="s">
        <v>63</v>
      </c>
      <c r="B63" s="20" t="s">
        <v>81</v>
      </c>
      <c r="C63" s="19">
        <v>15</v>
      </c>
      <c r="D63" s="19">
        <v>1</v>
      </c>
      <c r="E63" s="19" t="s">
        <v>17</v>
      </c>
      <c r="F63" s="19"/>
      <c r="G63" s="19"/>
      <c r="H63" s="19"/>
      <c r="I63" s="19"/>
      <c r="J63" s="19"/>
      <c r="K63" s="19"/>
      <c r="L63" s="19">
        <v>15</v>
      </c>
      <c r="M63" s="19">
        <v>1</v>
      </c>
      <c r="N63" s="19" t="s">
        <v>17</v>
      </c>
      <c r="O63" s="19"/>
      <c r="P63" s="19"/>
      <c r="Q63" s="19"/>
      <c r="R63" s="19"/>
      <c r="S63" s="19"/>
      <c r="T63" s="19"/>
      <c r="U63" s="19"/>
      <c r="V63" s="19"/>
      <c r="W63" s="19"/>
      <c r="X63" s="19">
        <v>30</v>
      </c>
      <c r="Y63" s="19">
        <v>2</v>
      </c>
    </row>
    <row r="64" spans="1:25" ht="12.75">
      <c r="A64" s="36" t="s">
        <v>4</v>
      </c>
      <c r="B64" s="37"/>
      <c r="C64" s="4"/>
      <c r="D64" s="4"/>
      <c r="E64" s="16"/>
      <c r="F64" s="4"/>
      <c r="G64" s="4"/>
      <c r="H64" s="16"/>
      <c r="I64" s="4"/>
      <c r="J64" s="4"/>
      <c r="K64" s="16"/>
      <c r="L64" s="4"/>
      <c r="M64" s="4"/>
      <c r="N64" s="16"/>
      <c r="O64" s="4"/>
      <c r="P64" s="4"/>
      <c r="Q64" s="16"/>
      <c r="R64" s="4"/>
      <c r="S64" s="4"/>
      <c r="T64" s="16"/>
      <c r="U64" s="4"/>
      <c r="V64" s="4"/>
      <c r="W64" s="16"/>
      <c r="X64" s="4"/>
      <c r="Y64" s="4"/>
    </row>
    <row r="65" spans="1:25" ht="12.75">
      <c r="A65" s="17"/>
      <c r="B65" s="14" t="s">
        <v>64</v>
      </c>
      <c r="C65" s="4">
        <f>SUM(C52:C61)</f>
        <v>150</v>
      </c>
      <c r="D65" s="4">
        <v>11</v>
      </c>
      <c r="E65" s="16"/>
      <c r="F65" s="4">
        <v>30</v>
      </c>
      <c r="G65" s="4">
        <v>10</v>
      </c>
      <c r="H65" s="16"/>
      <c r="I65" s="4">
        <v>0</v>
      </c>
      <c r="J65" s="4">
        <v>0</v>
      </c>
      <c r="K65" s="16"/>
      <c r="L65" s="4">
        <f>SUM(L52:L61)</f>
        <v>75</v>
      </c>
      <c r="M65" s="4">
        <v>5</v>
      </c>
      <c r="N65" s="16"/>
      <c r="O65" s="4">
        <v>15</v>
      </c>
      <c r="P65" s="4">
        <v>2</v>
      </c>
      <c r="Q65" s="16"/>
      <c r="R65" s="4">
        <v>0</v>
      </c>
      <c r="S65" s="4">
        <v>0</v>
      </c>
      <c r="T65" s="16"/>
      <c r="U65" s="4">
        <v>30</v>
      </c>
      <c r="V65" s="4">
        <v>2</v>
      </c>
      <c r="W65" s="16"/>
      <c r="X65" s="4">
        <f>SUM(X52:X61)</f>
        <v>330</v>
      </c>
      <c r="Y65" s="4">
        <v>30</v>
      </c>
    </row>
    <row r="66" spans="1:25" ht="12.75">
      <c r="A66" s="17"/>
      <c r="B66" s="14" t="s">
        <v>65</v>
      </c>
      <c r="C66" s="4">
        <f>SUM(C53:C62)</f>
        <v>150</v>
      </c>
      <c r="D66" s="4">
        <v>11</v>
      </c>
      <c r="E66" s="16"/>
      <c r="F66" s="4">
        <v>30</v>
      </c>
      <c r="G66" s="4">
        <v>10</v>
      </c>
      <c r="H66" s="16"/>
      <c r="I66" s="4">
        <v>0</v>
      </c>
      <c r="J66" s="4">
        <v>0</v>
      </c>
      <c r="K66" s="16"/>
      <c r="L66" s="4">
        <v>60</v>
      </c>
      <c r="M66" s="4">
        <v>5</v>
      </c>
      <c r="N66" s="16"/>
      <c r="O66" s="4">
        <v>15</v>
      </c>
      <c r="P66" s="4">
        <v>2</v>
      </c>
      <c r="Q66" s="16"/>
      <c r="R66" s="4">
        <v>0</v>
      </c>
      <c r="S66" s="4">
        <v>0</v>
      </c>
      <c r="T66" s="16"/>
      <c r="U66" s="4">
        <v>30</v>
      </c>
      <c r="V66" s="4">
        <v>2</v>
      </c>
      <c r="W66" s="16"/>
      <c r="X66" s="4">
        <v>300</v>
      </c>
      <c r="Y66" s="4">
        <v>30</v>
      </c>
    </row>
    <row r="67" spans="1:25" ht="12.75">
      <c r="A67" s="9"/>
      <c r="B67" s="1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3.5" thickBot="1">
      <c r="A68" s="38" t="s">
        <v>29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</row>
    <row r="69" spans="1:25" ht="26.25" customHeight="1" thickBot="1">
      <c r="A69" s="35" t="s">
        <v>8</v>
      </c>
      <c r="B69" s="31" t="s">
        <v>2</v>
      </c>
      <c r="C69" s="31" t="s">
        <v>6</v>
      </c>
      <c r="D69" s="31"/>
      <c r="E69" s="31"/>
      <c r="F69" s="31" t="s">
        <v>106</v>
      </c>
      <c r="G69" s="31"/>
      <c r="H69" s="31"/>
      <c r="I69" s="31" t="s">
        <v>7</v>
      </c>
      <c r="J69" s="31"/>
      <c r="K69" s="31"/>
      <c r="L69" s="31" t="s">
        <v>11</v>
      </c>
      <c r="M69" s="31"/>
      <c r="N69" s="31"/>
      <c r="O69" s="31" t="s">
        <v>31</v>
      </c>
      <c r="P69" s="31"/>
      <c r="Q69" s="31"/>
      <c r="R69" s="31" t="s">
        <v>33</v>
      </c>
      <c r="S69" s="31"/>
      <c r="T69" s="31"/>
      <c r="U69" s="31" t="s">
        <v>32</v>
      </c>
      <c r="V69" s="31"/>
      <c r="W69" s="31"/>
      <c r="X69" s="31" t="s">
        <v>5</v>
      </c>
      <c r="Y69" s="31"/>
    </row>
    <row r="70" spans="1:25" ht="80.25" thickBot="1">
      <c r="A70" s="35"/>
      <c r="B70" s="31"/>
      <c r="C70" s="15" t="s">
        <v>9</v>
      </c>
      <c r="D70" s="15" t="s">
        <v>10</v>
      </c>
      <c r="E70" s="15" t="s">
        <v>3</v>
      </c>
      <c r="F70" s="15" t="s">
        <v>9</v>
      </c>
      <c r="G70" s="15" t="s">
        <v>10</v>
      </c>
      <c r="H70" s="15" t="s">
        <v>3</v>
      </c>
      <c r="I70" s="15" t="s">
        <v>9</v>
      </c>
      <c r="J70" s="15" t="s">
        <v>10</v>
      </c>
      <c r="K70" s="15" t="s">
        <v>3</v>
      </c>
      <c r="L70" s="15" t="s">
        <v>9</v>
      </c>
      <c r="M70" s="15" t="s">
        <v>10</v>
      </c>
      <c r="N70" s="15" t="s">
        <v>3</v>
      </c>
      <c r="O70" s="15" t="s">
        <v>9</v>
      </c>
      <c r="P70" s="15" t="s">
        <v>10</v>
      </c>
      <c r="Q70" s="15" t="s">
        <v>3</v>
      </c>
      <c r="R70" s="15" t="s">
        <v>9</v>
      </c>
      <c r="S70" s="15" t="s">
        <v>10</v>
      </c>
      <c r="T70" s="15" t="s">
        <v>3</v>
      </c>
      <c r="U70" s="15" t="s">
        <v>9</v>
      </c>
      <c r="V70" s="15" t="s">
        <v>10</v>
      </c>
      <c r="W70" s="15" t="s">
        <v>3</v>
      </c>
      <c r="X70" s="15" t="s">
        <v>12</v>
      </c>
      <c r="Y70" s="15" t="s">
        <v>13</v>
      </c>
    </row>
    <row r="71" spans="1:25" ht="26.25">
      <c r="A71" s="7">
        <v>1</v>
      </c>
      <c r="B71" s="23" t="s">
        <v>109</v>
      </c>
      <c r="C71" s="7">
        <v>20</v>
      </c>
      <c r="D71" s="7">
        <v>1</v>
      </c>
      <c r="E71" s="7" t="s">
        <v>17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>
        <v>20</v>
      </c>
      <c r="Y71" s="7">
        <v>1</v>
      </c>
    </row>
    <row r="72" spans="1:25" ht="19.5" customHeight="1">
      <c r="A72" s="4">
        <v>2</v>
      </c>
      <c r="B72" s="22" t="s">
        <v>82</v>
      </c>
      <c r="C72" s="7">
        <v>10</v>
      </c>
      <c r="D72" s="7">
        <v>1</v>
      </c>
      <c r="E72" s="7" t="s">
        <v>17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v>10</v>
      </c>
      <c r="Y72" s="4">
        <v>1</v>
      </c>
    </row>
    <row r="73" spans="1:25" ht="19.5" customHeight="1">
      <c r="A73" s="4">
        <v>3</v>
      </c>
      <c r="B73" s="22" t="s">
        <v>46</v>
      </c>
      <c r="C73" s="4"/>
      <c r="D73" s="4"/>
      <c r="E73" s="4"/>
      <c r="F73" s="4">
        <v>30</v>
      </c>
      <c r="G73" s="4">
        <v>12</v>
      </c>
      <c r="H73" s="4" t="s">
        <v>17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>
        <v>30</v>
      </c>
      <c r="Y73" s="4">
        <v>12</v>
      </c>
    </row>
    <row r="74" spans="1:25" ht="19.5" customHeight="1">
      <c r="A74" s="4">
        <v>4</v>
      </c>
      <c r="B74" s="22" t="s">
        <v>79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>
        <v>15</v>
      </c>
      <c r="P74" s="4">
        <v>2</v>
      </c>
      <c r="Q74" s="4" t="s">
        <v>17</v>
      </c>
      <c r="R74" s="4"/>
      <c r="S74" s="4"/>
      <c r="T74" s="4"/>
      <c r="U74" s="4"/>
      <c r="V74" s="4"/>
      <c r="W74" s="4"/>
      <c r="X74" s="4">
        <v>15</v>
      </c>
      <c r="Y74" s="4">
        <v>3</v>
      </c>
    </row>
    <row r="75" spans="1:25" ht="19.5" customHeight="1">
      <c r="A75" s="4">
        <v>5</v>
      </c>
      <c r="B75" s="8" t="s">
        <v>60</v>
      </c>
      <c r="C75" s="4">
        <v>75</v>
      </c>
      <c r="D75" s="4">
        <v>6</v>
      </c>
      <c r="E75" s="4"/>
      <c r="F75" s="4"/>
      <c r="G75" s="4"/>
      <c r="H75" s="4"/>
      <c r="I75" s="4"/>
      <c r="J75" s="4"/>
      <c r="K75" s="4"/>
      <c r="L75" s="4">
        <v>75</v>
      </c>
      <c r="M75" s="4">
        <v>7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v>150</v>
      </c>
      <c r="Y75" s="4">
        <v>13</v>
      </c>
    </row>
    <row r="76" spans="1:25" ht="19.5" customHeight="1">
      <c r="A76" s="19" t="s">
        <v>94</v>
      </c>
      <c r="B76" s="20" t="s">
        <v>83</v>
      </c>
      <c r="C76" s="19">
        <v>15</v>
      </c>
      <c r="D76" s="19">
        <v>1</v>
      </c>
      <c r="E76" s="19" t="s">
        <v>15</v>
      </c>
      <c r="F76" s="19"/>
      <c r="G76" s="19"/>
      <c r="H76" s="19"/>
      <c r="I76" s="19"/>
      <c r="J76" s="19"/>
      <c r="K76" s="19"/>
      <c r="L76" s="19">
        <v>15</v>
      </c>
      <c r="M76" s="19">
        <v>1</v>
      </c>
      <c r="N76" s="19" t="s">
        <v>17</v>
      </c>
      <c r="O76" s="19"/>
      <c r="P76" s="19"/>
      <c r="Q76" s="19"/>
      <c r="R76" s="19"/>
      <c r="S76" s="19"/>
      <c r="T76" s="19"/>
      <c r="U76" s="19"/>
      <c r="V76" s="19"/>
      <c r="W76" s="19"/>
      <c r="X76" s="19">
        <v>30</v>
      </c>
      <c r="Y76" s="19">
        <v>2</v>
      </c>
    </row>
    <row r="77" spans="1:25" ht="39" customHeight="1">
      <c r="A77" s="19" t="s">
        <v>95</v>
      </c>
      <c r="B77" s="20" t="s">
        <v>84</v>
      </c>
      <c r="C77" s="19">
        <v>15</v>
      </c>
      <c r="D77" s="19">
        <v>1</v>
      </c>
      <c r="E77" s="19" t="s">
        <v>15</v>
      </c>
      <c r="F77" s="19"/>
      <c r="G77" s="19"/>
      <c r="H77" s="19"/>
      <c r="I77" s="19"/>
      <c r="J77" s="19"/>
      <c r="K77" s="19"/>
      <c r="L77" s="19">
        <v>15</v>
      </c>
      <c r="M77" s="19">
        <v>1</v>
      </c>
      <c r="N77" s="19" t="s">
        <v>17</v>
      </c>
      <c r="O77" s="19"/>
      <c r="P77" s="19"/>
      <c r="Q77" s="19"/>
      <c r="R77" s="19"/>
      <c r="S77" s="19"/>
      <c r="T77" s="19"/>
      <c r="U77" s="19"/>
      <c r="V77" s="19"/>
      <c r="W77" s="19"/>
      <c r="X77" s="19">
        <v>30</v>
      </c>
      <c r="Y77" s="19">
        <v>2</v>
      </c>
    </row>
    <row r="78" spans="1:25" ht="19.5" customHeight="1">
      <c r="A78" s="19" t="s">
        <v>96</v>
      </c>
      <c r="B78" s="20" t="s">
        <v>85</v>
      </c>
      <c r="C78" s="19">
        <v>15</v>
      </c>
      <c r="D78" s="19">
        <v>2</v>
      </c>
      <c r="E78" s="19" t="s">
        <v>15</v>
      </c>
      <c r="F78" s="19"/>
      <c r="G78" s="19"/>
      <c r="H78" s="19"/>
      <c r="I78" s="19"/>
      <c r="J78" s="19"/>
      <c r="K78" s="19"/>
      <c r="L78" s="19">
        <v>15</v>
      </c>
      <c r="M78" s="19">
        <v>2</v>
      </c>
      <c r="N78" s="19" t="s">
        <v>17</v>
      </c>
      <c r="O78" s="19"/>
      <c r="P78" s="19"/>
      <c r="Q78" s="19"/>
      <c r="R78" s="19"/>
      <c r="S78" s="19"/>
      <c r="T78" s="19"/>
      <c r="U78" s="19"/>
      <c r="V78" s="19"/>
      <c r="W78" s="19"/>
      <c r="X78" s="19">
        <v>30</v>
      </c>
      <c r="Y78" s="19">
        <v>4</v>
      </c>
    </row>
    <row r="79" spans="1:25" ht="19.5" customHeight="1">
      <c r="A79" s="19" t="s">
        <v>97</v>
      </c>
      <c r="B79" s="20" t="s">
        <v>86</v>
      </c>
      <c r="C79" s="19">
        <v>15</v>
      </c>
      <c r="D79" s="19">
        <v>1</v>
      </c>
      <c r="E79" s="19" t="s">
        <v>17</v>
      </c>
      <c r="F79" s="19"/>
      <c r="G79" s="19"/>
      <c r="H79" s="19"/>
      <c r="I79" s="19"/>
      <c r="J79" s="19"/>
      <c r="K79" s="19"/>
      <c r="L79" s="19">
        <v>15</v>
      </c>
      <c r="M79" s="19">
        <v>2</v>
      </c>
      <c r="N79" s="19" t="s">
        <v>17</v>
      </c>
      <c r="O79" s="19"/>
      <c r="P79" s="19"/>
      <c r="Q79" s="19"/>
      <c r="R79" s="19"/>
      <c r="S79" s="19"/>
      <c r="T79" s="19"/>
      <c r="U79" s="19"/>
      <c r="V79" s="19"/>
      <c r="W79" s="19"/>
      <c r="X79" s="19">
        <v>30</v>
      </c>
      <c r="Y79" s="19">
        <v>3</v>
      </c>
    </row>
    <row r="80" spans="1:25" ht="19.5" customHeight="1">
      <c r="A80" s="19" t="s">
        <v>98</v>
      </c>
      <c r="B80" s="20" t="s">
        <v>87</v>
      </c>
      <c r="C80" s="19">
        <v>15</v>
      </c>
      <c r="D80" s="19">
        <v>1</v>
      </c>
      <c r="E80" s="19" t="s">
        <v>15</v>
      </c>
      <c r="F80" s="19"/>
      <c r="G80" s="19"/>
      <c r="H80" s="19"/>
      <c r="I80" s="19"/>
      <c r="J80" s="19"/>
      <c r="K80" s="19"/>
      <c r="L80" s="19">
        <v>15</v>
      </c>
      <c r="M80" s="19">
        <v>1</v>
      </c>
      <c r="N80" s="19" t="s">
        <v>17</v>
      </c>
      <c r="O80" s="19"/>
      <c r="P80" s="19"/>
      <c r="Q80" s="19"/>
      <c r="R80" s="19"/>
      <c r="S80" s="19"/>
      <c r="T80" s="19"/>
      <c r="U80" s="19"/>
      <c r="V80" s="19"/>
      <c r="W80" s="19"/>
      <c r="X80" s="19">
        <v>30</v>
      </c>
      <c r="Y80" s="19">
        <v>2</v>
      </c>
    </row>
    <row r="81" spans="1:25" ht="25.5">
      <c r="A81" s="4">
        <v>6</v>
      </c>
      <c r="B81" s="8" t="s">
        <v>62</v>
      </c>
      <c r="C81" s="4">
        <v>90</v>
      </c>
      <c r="D81" s="4">
        <v>6</v>
      </c>
      <c r="E81" s="4"/>
      <c r="F81" s="4"/>
      <c r="G81" s="4"/>
      <c r="H81" s="4"/>
      <c r="I81" s="4"/>
      <c r="J81" s="4"/>
      <c r="K81" s="4"/>
      <c r="L81" s="4">
        <v>75</v>
      </c>
      <c r="M81" s="4">
        <v>7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>
        <f>+X74+X73+X72+X71</f>
        <v>75</v>
      </c>
      <c r="Y81" s="4">
        <v>13</v>
      </c>
    </row>
    <row r="82" spans="1:25" ht="19.5" customHeight="1">
      <c r="A82" s="19" t="s">
        <v>99</v>
      </c>
      <c r="B82" s="20" t="s">
        <v>88</v>
      </c>
      <c r="C82" s="19"/>
      <c r="D82" s="19"/>
      <c r="E82" s="19"/>
      <c r="F82" s="19"/>
      <c r="G82" s="19"/>
      <c r="H82" s="19"/>
      <c r="I82" s="19"/>
      <c r="J82" s="19"/>
      <c r="K82" s="19"/>
      <c r="L82" s="19">
        <v>15</v>
      </c>
      <c r="M82" s="19">
        <v>1</v>
      </c>
      <c r="N82" s="19" t="s">
        <v>17</v>
      </c>
      <c r="O82" s="19"/>
      <c r="P82" s="19"/>
      <c r="Q82" s="19"/>
      <c r="R82" s="19"/>
      <c r="S82" s="19"/>
      <c r="T82" s="19"/>
      <c r="U82" s="19"/>
      <c r="V82" s="19"/>
      <c r="W82" s="19"/>
      <c r="X82" s="19">
        <v>15</v>
      </c>
      <c r="Y82" s="19">
        <v>1</v>
      </c>
    </row>
    <row r="83" spans="1:25" ht="19.5" customHeight="1">
      <c r="A83" s="19" t="s">
        <v>100</v>
      </c>
      <c r="B83" s="20" t="s">
        <v>89</v>
      </c>
      <c r="C83" s="19">
        <v>15</v>
      </c>
      <c r="D83" s="19">
        <v>1</v>
      </c>
      <c r="E83" s="19" t="s">
        <v>15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>
        <v>15</v>
      </c>
      <c r="Y83" s="19">
        <v>1</v>
      </c>
    </row>
    <row r="84" spans="1:25" ht="19.5" customHeight="1">
      <c r="A84" s="19" t="s">
        <v>101</v>
      </c>
      <c r="B84" s="20" t="s">
        <v>90</v>
      </c>
      <c r="C84" s="19">
        <v>30</v>
      </c>
      <c r="D84" s="19">
        <v>2</v>
      </c>
      <c r="E84" s="19" t="s">
        <v>15</v>
      </c>
      <c r="F84" s="19"/>
      <c r="G84" s="19"/>
      <c r="H84" s="19"/>
      <c r="I84" s="19"/>
      <c r="J84" s="19"/>
      <c r="K84" s="19"/>
      <c r="L84" s="19">
        <v>15</v>
      </c>
      <c r="M84" s="19">
        <v>2</v>
      </c>
      <c r="N84" s="19" t="s">
        <v>17</v>
      </c>
      <c r="O84" s="19"/>
      <c r="P84" s="19"/>
      <c r="Q84" s="19"/>
      <c r="R84" s="19"/>
      <c r="S84" s="19"/>
      <c r="T84" s="19"/>
      <c r="U84" s="19"/>
      <c r="V84" s="19"/>
      <c r="W84" s="19"/>
      <c r="X84" s="19">
        <v>45</v>
      </c>
      <c r="Y84" s="19">
        <v>4</v>
      </c>
    </row>
    <row r="85" spans="1:25" ht="25.5">
      <c r="A85" s="19" t="s">
        <v>102</v>
      </c>
      <c r="B85" s="20" t="s">
        <v>91</v>
      </c>
      <c r="C85" s="19">
        <v>15</v>
      </c>
      <c r="D85" s="19">
        <v>1</v>
      </c>
      <c r="E85" s="19" t="s">
        <v>15</v>
      </c>
      <c r="F85" s="19"/>
      <c r="G85" s="19"/>
      <c r="H85" s="19"/>
      <c r="I85" s="19"/>
      <c r="J85" s="19"/>
      <c r="K85" s="19"/>
      <c r="L85" s="19">
        <v>15</v>
      </c>
      <c r="M85" s="19">
        <v>2</v>
      </c>
      <c r="N85" s="19" t="s">
        <v>17</v>
      </c>
      <c r="O85" s="19"/>
      <c r="P85" s="19"/>
      <c r="Q85" s="19"/>
      <c r="R85" s="19"/>
      <c r="S85" s="19"/>
      <c r="T85" s="19"/>
      <c r="U85" s="19"/>
      <c r="V85" s="19"/>
      <c r="W85" s="19"/>
      <c r="X85" s="19">
        <v>30</v>
      </c>
      <c r="Y85" s="19">
        <v>3</v>
      </c>
    </row>
    <row r="86" spans="1:25" ht="29.25" customHeight="1">
      <c r="A86" s="19" t="s">
        <v>103</v>
      </c>
      <c r="B86" s="20" t="s">
        <v>92</v>
      </c>
      <c r="C86" s="19">
        <v>30</v>
      </c>
      <c r="D86" s="19">
        <v>2</v>
      </c>
      <c r="E86" s="19" t="s">
        <v>15</v>
      </c>
      <c r="F86" s="19"/>
      <c r="G86" s="19"/>
      <c r="H86" s="19"/>
      <c r="I86" s="19"/>
      <c r="J86" s="19"/>
      <c r="K86" s="19"/>
      <c r="L86" s="19">
        <v>30</v>
      </c>
      <c r="M86" s="19">
        <v>2</v>
      </c>
      <c r="N86" s="19" t="s">
        <v>17</v>
      </c>
      <c r="O86" s="19"/>
      <c r="P86" s="19"/>
      <c r="Q86" s="19"/>
      <c r="R86" s="19"/>
      <c r="S86" s="19"/>
      <c r="T86" s="19"/>
      <c r="U86" s="19"/>
      <c r="V86" s="19"/>
      <c r="W86" s="19"/>
      <c r="X86" s="19">
        <v>60</v>
      </c>
      <c r="Y86" s="19">
        <v>4</v>
      </c>
    </row>
    <row r="87" spans="1:25" ht="12.75">
      <c r="A87" s="34" t="s">
        <v>4</v>
      </c>
      <c r="B87" s="34"/>
      <c r="C87" s="3"/>
      <c r="D87" s="3"/>
      <c r="E87" s="5"/>
      <c r="F87" s="3"/>
      <c r="G87" s="3"/>
      <c r="H87" s="5"/>
      <c r="I87" s="3"/>
      <c r="J87" s="3"/>
      <c r="K87" s="5"/>
      <c r="L87" s="3"/>
      <c r="M87" s="3"/>
      <c r="N87" s="5"/>
      <c r="O87" s="3"/>
      <c r="P87" s="3"/>
      <c r="Q87" s="5"/>
      <c r="R87" s="3"/>
      <c r="S87" s="3"/>
      <c r="T87" s="5"/>
      <c r="U87" s="3"/>
      <c r="V87" s="3"/>
      <c r="W87" s="5"/>
      <c r="X87" s="3"/>
      <c r="Y87" s="3"/>
    </row>
    <row r="88" spans="1:25" ht="12.75">
      <c r="A88" s="6"/>
      <c r="B88" s="12" t="s">
        <v>64</v>
      </c>
      <c r="C88" s="2">
        <f>SUM(C71:C75)</f>
        <v>105</v>
      </c>
      <c r="D88" s="2">
        <v>8</v>
      </c>
      <c r="E88" s="10"/>
      <c r="F88" s="2">
        <v>30</v>
      </c>
      <c r="G88" s="2">
        <v>12</v>
      </c>
      <c r="H88" s="10"/>
      <c r="I88" s="2">
        <v>0</v>
      </c>
      <c r="J88" s="2">
        <v>0</v>
      </c>
      <c r="K88" s="10"/>
      <c r="L88" s="2">
        <f>SUM(L75)</f>
        <v>75</v>
      </c>
      <c r="M88" s="2">
        <v>7</v>
      </c>
      <c r="N88" s="5"/>
      <c r="O88" s="3">
        <v>15</v>
      </c>
      <c r="P88" s="3">
        <v>2</v>
      </c>
      <c r="Q88" s="5"/>
      <c r="R88" s="3">
        <v>0</v>
      </c>
      <c r="S88" s="3">
        <v>0</v>
      </c>
      <c r="T88" s="5"/>
      <c r="U88" s="3">
        <v>0</v>
      </c>
      <c r="V88" s="3">
        <v>0</v>
      </c>
      <c r="W88" s="5"/>
      <c r="X88" s="3">
        <f>X75+X74+X73+X72+X71</f>
        <v>225</v>
      </c>
      <c r="Y88" s="3">
        <f>SUM(Y71:Y75)</f>
        <v>30</v>
      </c>
    </row>
    <row r="89" spans="1:25" ht="12.75">
      <c r="A89" s="6"/>
      <c r="B89" s="14" t="s">
        <v>65</v>
      </c>
      <c r="C89" s="3">
        <v>120</v>
      </c>
      <c r="D89" s="3">
        <v>8</v>
      </c>
      <c r="E89" s="5"/>
      <c r="F89" s="3">
        <v>30</v>
      </c>
      <c r="G89" s="3">
        <v>12</v>
      </c>
      <c r="H89" s="5"/>
      <c r="I89" s="3">
        <v>0</v>
      </c>
      <c r="J89" s="3">
        <v>0</v>
      </c>
      <c r="K89" s="5"/>
      <c r="L89" s="3">
        <v>75</v>
      </c>
      <c r="M89" s="3">
        <v>7</v>
      </c>
      <c r="N89" s="5"/>
      <c r="O89" s="3">
        <v>15</v>
      </c>
      <c r="P89" s="3">
        <v>2</v>
      </c>
      <c r="Q89" s="5"/>
      <c r="R89" s="3">
        <v>0</v>
      </c>
      <c r="S89" s="3">
        <v>0</v>
      </c>
      <c r="T89" s="5"/>
      <c r="U89" s="3">
        <v>0</v>
      </c>
      <c r="V89" s="3">
        <v>0</v>
      </c>
      <c r="W89" s="5"/>
      <c r="X89" s="3">
        <f>X81+X74+X73+X72+X71</f>
        <v>150</v>
      </c>
      <c r="Y89" s="3">
        <f>Y81+Y74+Y73+Y72+Y71</f>
        <v>30</v>
      </c>
    </row>
    <row r="90" spans="1:25" ht="12.75">
      <c r="A90" s="6"/>
      <c r="B90" s="14" t="s">
        <v>104</v>
      </c>
      <c r="C90" s="3">
        <f>C88+C65</f>
        <v>255</v>
      </c>
      <c r="D90" s="3">
        <f>D88+D65</f>
        <v>19</v>
      </c>
      <c r="E90" s="5"/>
      <c r="F90" s="3">
        <v>60</v>
      </c>
      <c r="G90" s="3">
        <v>22</v>
      </c>
      <c r="H90" s="5"/>
      <c r="I90" s="3">
        <v>0</v>
      </c>
      <c r="J90" s="3">
        <v>0</v>
      </c>
      <c r="K90" s="5"/>
      <c r="L90" s="3">
        <f>L88+L65</f>
        <v>150</v>
      </c>
      <c r="M90" s="3">
        <v>12</v>
      </c>
      <c r="N90" s="5"/>
      <c r="O90" s="3">
        <v>30</v>
      </c>
      <c r="P90" s="3">
        <v>4</v>
      </c>
      <c r="Q90" s="5"/>
      <c r="R90" s="3">
        <v>0</v>
      </c>
      <c r="S90" s="3">
        <v>0</v>
      </c>
      <c r="T90" s="5"/>
      <c r="U90" s="3">
        <v>30</v>
      </c>
      <c r="V90" s="3">
        <v>2</v>
      </c>
      <c r="W90" s="5"/>
      <c r="X90" s="3">
        <f>X88+X65</f>
        <v>555</v>
      </c>
      <c r="Y90" s="3">
        <f>Y88+Y65</f>
        <v>60</v>
      </c>
    </row>
    <row r="91" spans="1:25" ht="12.75">
      <c r="A91" s="6"/>
      <c r="B91" s="14" t="s">
        <v>105</v>
      </c>
      <c r="C91" s="3">
        <f>C89+C66</f>
        <v>270</v>
      </c>
      <c r="D91" s="3">
        <f>D89+D66</f>
        <v>19</v>
      </c>
      <c r="E91" s="5"/>
      <c r="F91" s="3">
        <v>60</v>
      </c>
      <c r="G91" s="3">
        <v>22</v>
      </c>
      <c r="H91" s="5"/>
      <c r="I91" s="3">
        <v>0</v>
      </c>
      <c r="J91" s="3">
        <v>0</v>
      </c>
      <c r="K91" s="5"/>
      <c r="L91" s="3">
        <f>L89+L66</f>
        <v>135</v>
      </c>
      <c r="M91" s="3">
        <v>12</v>
      </c>
      <c r="N91" s="5"/>
      <c r="O91" s="3">
        <v>30</v>
      </c>
      <c r="P91" s="3">
        <v>4</v>
      </c>
      <c r="Q91" s="5"/>
      <c r="R91" s="3">
        <v>0</v>
      </c>
      <c r="S91" s="3">
        <v>0</v>
      </c>
      <c r="T91" s="5"/>
      <c r="U91" s="3">
        <v>30</v>
      </c>
      <c r="V91" s="3">
        <v>2</v>
      </c>
      <c r="W91" s="5"/>
      <c r="X91" s="3">
        <f>X89+X66</f>
        <v>450</v>
      </c>
      <c r="Y91" s="3">
        <f>Y89+Y66</f>
        <v>60</v>
      </c>
    </row>
    <row r="92" spans="1:25" ht="12.75">
      <c r="A92" s="6"/>
      <c r="B92" s="1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2.75">
      <c r="A93" s="6"/>
      <c r="B93" s="1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ht="12.75">
      <c r="B94" s="25" t="s">
        <v>133</v>
      </c>
    </row>
    <row r="95" spans="2:15" ht="12.75">
      <c r="B95" s="21" t="s">
        <v>108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100" spans="1:4" ht="12.75">
      <c r="A100" s="6"/>
      <c r="B100" s="1" t="s">
        <v>20</v>
      </c>
      <c r="C100" s="1" t="s">
        <v>21</v>
      </c>
      <c r="D100" s="1"/>
    </row>
    <row r="101" spans="1:3" ht="12.75">
      <c r="A101" s="6"/>
      <c r="B101" t="s">
        <v>14</v>
      </c>
      <c r="C101" t="s">
        <v>15</v>
      </c>
    </row>
    <row r="102" spans="1:3" ht="12.75">
      <c r="A102" s="6"/>
      <c r="B102" t="s">
        <v>16</v>
      </c>
      <c r="C102" t="s">
        <v>17</v>
      </c>
    </row>
    <row r="103" spans="2:3" ht="12.75">
      <c r="B103" t="s">
        <v>18</v>
      </c>
      <c r="C103" t="s">
        <v>19</v>
      </c>
    </row>
    <row r="106" ht="12.75">
      <c r="B106" s="1" t="s">
        <v>22</v>
      </c>
    </row>
    <row r="107" spans="2:3" ht="12.75">
      <c r="B107" t="s">
        <v>23</v>
      </c>
      <c r="C107" t="s">
        <v>25</v>
      </c>
    </row>
    <row r="108" spans="2:3" ht="12.75">
      <c r="B108" t="s">
        <v>24</v>
      </c>
      <c r="C108" t="s">
        <v>26</v>
      </c>
    </row>
    <row r="109" spans="2:3" ht="12.75">
      <c r="B109" t="s">
        <v>4</v>
      </c>
      <c r="C109" t="s">
        <v>30</v>
      </c>
    </row>
  </sheetData>
  <sheetProtection/>
  <mergeCells count="49">
    <mergeCell ref="X50:Y50"/>
    <mergeCell ref="L50:N50"/>
    <mergeCell ref="L69:N69"/>
    <mergeCell ref="R69:T69"/>
    <mergeCell ref="U26:W26"/>
    <mergeCell ref="O50:Q50"/>
    <mergeCell ref="U50:W50"/>
    <mergeCell ref="O69:Q69"/>
    <mergeCell ref="U69:W69"/>
    <mergeCell ref="R50:T50"/>
    <mergeCell ref="A87:B87"/>
    <mergeCell ref="A64:B64"/>
    <mergeCell ref="A69:A70"/>
    <mergeCell ref="B69:B70"/>
    <mergeCell ref="C69:E69"/>
    <mergeCell ref="F69:H69"/>
    <mergeCell ref="A68:Y68"/>
    <mergeCell ref="I69:K69"/>
    <mergeCell ref="X69:Y69"/>
    <mergeCell ref="I26:K26"/>
    <mergeCell ref="X26:Y26"/>
    <mergeCell ref="L26:N26"/>
    <mergeCell ref="R26:T26"/>
    <mergeCell ref="A49:Y49"/>
    <mergeCell ref="A50:A51"/>
    <mergeCell ref="B50:B51"/>
    <mergeCell ref="C50:E50"/>
    <mergeCell ref="F50:H50"/>
    <mergeCell ref="I50:K50"/>
    <mergeCell ref="A8:A9"/>
    <mergeCell ref="B8:B9"/>
    <mergeCell ref="C8:E8"/>
    <mergeCell ref="X8:Y8"/>
    <mergeCell ref="A43:B43"/>
    <mergeCell ref="A25:Y25"/>
    <mergeCell ref="A26:A27"/>
    <mergeCell ref="B26:B27"/>
    <mergeCell ref="C26:E26"/>
    <mergeCell ref="F26:H26"/>
    <mergeCell ref="R8:T8"/>
    <mergeCell ref="L8:N8"/>
    <mergeCell ref="O8:Q8"/>
    <mergeCell ref="U8:W8"/>
    <mergeCell ref="O26:Q26"/>
    <mergeCell ref="A1:M1"/>
    <mergeCell ref="F8:H8"/>
    <mergeCell ref="I8:K8"/>
    <mergeCell ref="A7:Y7"/>
    <mergeCell ref="A21:B21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rowBreaks count="3" manualBreakCount="3">
    <brk id="24" max="255" man="1"/>
    <brk id="48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4.28125" style="0" customWidth="1"/>
    <col min="2" max="2" width="28.28125" style="0" customWidth="1"/>
    <col min="3" max="3" width="42.28125" style="0" customWidth="1"/>
  </cols>
  <sheetData>
    <row r="1" spans="1:5" ht="12.75">
      <c r="A1" s="41" t="s">
        <v>110</v>
      </c>
      <c r="B1" s="41"/>
      <c r="C1" s="41"/>
      <c r="D1" s="1"/>
      <c r="E1" s="1"/>
    </row>
    <row r="2" spans="1:4" ht="12.75">
      <c r="A2" s="26" t="s">
        <v>111</v>
      </c>
      <c r="B2" s="26" t="s">
        <v>112</v>
      </c>
      <c r="C2" s="26" t="s">
        <v>113</v>
      </c>
      <c r="D2" s="1"/>
    </row>
    <row r="3" spans="1:3" ht="25.5">
      <c r="A3" s="27">
        <v>1</v>
      </c>
      <c r="B3" s="8" t="s">
        <v>120</v>
      </c>
      <c r="C3" s="29" t="s">
        <v>121</v>
      </c>
    </row>
    <row r="4" spans="1:3" ht="19.5" customHeight="1">
      <c r="A4" s="28">
        <v>2</v>
      </c>
      <c r="B4" s="8" t="s">
        <v>114</v>
      </c>
      <c r="C4" s="29" t="s">
        <v>115</v>
      </c>
    </row>
    <row r="5" spans="1:3" ht="12.75">
      <c r="A5" s="28">
        <v>3</v>
      </c>
      <c r="B5" s="8" t="s">
        <v>123</v>
      </c>
      <c r="C5" s="29" t="s">
        <v>116</v>
      </c>
    </row>
    <row r="6" spans="1:3" ht="25.5">
      <c r="A6" s="28">
        <v>4</v>
      </c>
      <c r="B6" s="8" t="s">
        <v>124</v>
      </c>
      <c r="C6" s="29" t="s">
        <v>116</v>
      </c>
    </row>
    <row r="7" spans="1:3" ht="25.5">
      <c r="A7" s="28">
        <v>5</v>
      </c>
      <c r="B7" s="8" t="s">
        <v>122</v>
      </c>
      <c r="C7" s="29" t="s">
        <v>117</v>
      </c>
    </row>
    <row r="8" spans="1:3" ht="25.5">
      <c r="A8" s="28">
        <v>6</v>
      </c>
      <c r="B8" s="8" t="s">
        <v>131</v>
      </c>
      <c r="C8" s="29" t="s">
        <v>118</v>
      </c>
    </row>
    <row r="9" spans="1:3" ht="12.75">
      <c r="A9" s="28">
        <v>7</v>
      </c>
      <c r="B9" s="8" t="s">
        <v>125</v>
      </c>
      <c r="C9" s="29" t="s">
        <v>126</v>
      </c>
    </row>
    <row r="10" spans="1:3" ht="39">
      <c r="A10" s="28">
        <v>8</v>
      </c>
      <c r="B10" s="8" t="s">
        <v>127</v>
      </c>
      <c r="C10" s="29" t="s">
        <v>128</v>
      </c>
    </row>
    <row r="11" spans="1:3" ht="12.75">
      <c r="A11" s="28">
        <v>9</v>
      </c>
      <c r="B11" s="8" t="s">
        <v>129</v>
      </c>
      <c r="C11" s="29" t="s">
        <v>130</v>
      </c>
    </row>
    <row r="12" spans="1:3" ht="39">
      <c r="A12" s="28">
        <v>10</v>
      </c>
      <c r="B12" s="8" t="s">
        <v>132</v>
      </c>
      <c r="C12" s="29" t="s">
        <v>119</v>
      </c>
    </row>
    <row r="13" ht="12.75">
      <c r="B13" s="24"/>
    </row>
    <row r="14" ht="12.75">
      <c r="B14" s="24"/>
    </row>
    <row r="15" ht="12.75">
      <c r="B15" s="24"/>
    </row>
    <row r="16" ht="12.75">
      <c r="B16" s="24"/>
    </row>
    <row r="17" ht="12.75">
      <c r="B17" s="24"/>
    </row>
    <row r="18" ht="12.75">
      <c r="B18" s="24"/>
    </row>
    <row r="19" ht="12.75">
      <c r="B19" s="24"/>
    </row>
    <row r="20" ht="12.75">
      <c r="B20" s="24"/>
    </row>
    <row r="21" ht="12.75">
      <c r="B21" s="24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Grażyna Chaberek</cp:lastModifiedBy>
  <cp:lastPrinted>2009-03-23T09:19:55Z</cp:lastPrinted>
  <dcterms:created xsi:type="dcterms:W3CDTF">2009-03-18T06:27:35Z</dcterms:created>
  <dcterms:modified xsi:type="dcterms:W3CDTF">2019-03-17T23:07:05Z</dcterms:modified>
  <cp:category/>
  <cp:version/>
  <cp:contentType/>
  <cp:contentStatus/>
</cp:coreProperties>
</file>